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155" windowHeight="10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<sst xmlns="http://schemas.openxmlformats.org/spreadsheetml/2006/main" count="136" uniqueCount="121">
  <si>
    <t>1-&gt;2</t>
  </si>
  <si>
    <t>3-&gt;4</t>
  </si>
  <si>
    <t>15-PS1</t>
  </si>
  <si>
    <t>15-PS2</t>
  </si>
  <si>
    <t>15-PS3</t>
  </si>
  <si>
    <t>15-PS4</t>
  </si>
  <si>
    <t>15-PS5</t>
  </si>
  <si>
    <t>15-PS6</t>
  </si>
  <si>
    <t>15-PS7</t>
  </si>
  <si>
    <t>15-PS8</t>
  </si>
  <si>
    <t>Survey</t>
  </si>
  <si>
    <t>No</t>
  </si>
  <si>
    <t>It was interesting, I hope to remember.</t>
  </si>
  <si>
    <t>Good guys.</t>
  </si>
  <si>
    <t>You're fine.  Learned more in CS150 than I did in CS302.</t>
  </si>
  <si>
    <t>10 Comments</t>
  </si>
  <si>
    <t>It should focus more on the version of Lisp that the class actually uses.</t>
  </si>
  <si>
    <t>PS7 comments</t>
  </si>
  <si>
    <t>This problem set was a little too short, and left me unprepared for PS8</t>
  </si>
  <si>
    <t>Maybe have some way of keeping groups on track, for example a mid-problem set update report</t>
  </si>
  <si>
    <t>PS8 Comments</t>
  </si>
  <si>
    <t>I expect to remember the purpose of high schoool/college lecture, and complexity/decidability.  Also, I will probably remember things about public-key cryptography, distributed processing, and Google.</t>
  </si>
  <si>
    <t>I didn't make use of them much, but the guy with the red hair was very helpful on PS6 durring staffed lab hours.</t>
  </si>
  <si>
    <t>Have the survey to schedule the staffed lab hours a little bit later in the year.  I accidentally picked times that didn't work with my schedule, because I wasn't aware of my schedule yet.</t>
  </si>
  <si>
    <t>1,2</t>
  </si>
  <si>
    <t>Networking, dynamic web pages</t>
  </si>
  <si>
    <t>No, they were good.</t>
  </si>
  <si>
    <t>6,8</t>
  </si>
  <si>
    <t>PS3 Comments</t>
  </si>
  <si>
    <t>I enjoyed this one a lot…good balance of programming and non-programming material.</t>
  </si>
  <si>
    <t>PS4 Comments</t>
  </si>
  <si>
    <t>very interesting</t>
  </si>
  <si>
    <t>PS5 Comments</t>
  </si>
  <si>
    <t>gained a lot from this one - programming knowledge and overall understanding</t>
  </si>
  <si>
    <t>PS6 Comments</t>
  </si>
  <si>
    <t>a little much programming/time spent on it</t>
  </si>
  <si>
    <t>not much actual work, perhaps combine w/ps8 to make 1 big PS, but make PS8 less demanding in combination</t>
  </si>
  <si>
    <t>The high school lecture, basics of programming/general knowledge.  Also general knowledge of problem complexities, concepts of computer languages and intelligence</t>
  </si>
  <si>
    <t>very helpful - I guess try not to do too much for students but sometimes it seems inevitable - we are often very lost.</t>
  </si>
  <si>
    <t>More focus on theoretical/conceptual aspect i.e. GEB ideas. (even though programming is useful)</t>
  </si>
  <si>
    <t>1,8</t>
  </si>
  <si>
    <t>Minor changes for the sake of being different, not that there was anything wrong with it.</t>
  </si>
  <si>
    <t>this was the hardest ps for me.</t>
  </si>
  <si>
    <t>compared to the other PS's, this was rather simple but did a good job introducing MySQL and Python.</t>
  </si>
  <si>
    <t>Lots of freedom but that also came with a lot of responsibility.  Maybe use a theme less broad than "dynamic web site".</t>
  </si>
  <si>
    <t>PS comments</t>
  </si>
  <si>
    <t>Sorry for not being more helpful on problem sets survey, I thought they were all really difficulty but I learnd a lot each time so I thought that meant they server their purpose well.</t>
  </si>
  <si>
    <t>I think it will be hard to forget the P=NP problem since it really gave me a new impression that computer science is much more powerful and has many more applications than I had originally thought before taking the class.</t>
  </si>
  <si>
    <t>The assistants were really helpful at the labs and they never got impatient no matter what questions I had.  Their review sessions were helpful as well.</t>
  </si>
  <si>
    <t>I found the final picture confusing and unrecognizable.  This made it difficult to see how close ours was.</t>
  </si>
  <si>
    <t>I enjoyed this one. Include better (i.e. working) subroutines. I found many of the extra procedures included like flip and rotate did not work as expected, if at all.  Some had the origin in the middle, others in the bottom left corner.</t>
  </si>
  <si>
    <t>this one really got me excited about this class</t>
  </si>
  <si>
    <t>this was pretty good; a good one for mutation.  I remember the long inputs for testing being annoying.  Also the end result was not satisfying.  Offer students suggestions/new requirements for adding functionality?</t>
  </si>
  <si>
    <t>I don't know, I had trouble on this one.  Plus I'm not often creative so the last part about making up an extension did not interest me.  I could create objects, but it was annoying to think of what to create.  Perhaps others enjoyed it?</t>
  </si>
  <si>
    <t>Maybe expand this into two sets.  It was a good intro, but not enough to prevent PS8 from being very difficulty at times.  Perhaps add a small part where you actually have to create a new database and functions.</t>
  </si>
  <si>
    <t>This was good and fund as mentioned about PS7, making new files didn't work so well and PS7 did nothing to help with this.  Otherwise, good set.</t>
  </si>
  <si>
    <t>Nope</t>
  </si>
  <si>
    <t>Since I will probably be working with this stuff in 5 years, I would hope so.  I enjoyed using Scheme and hope to remember it.  I think a lot of the major stuff I learned in 216, but general principles and though process should stick around.</t>
  </si>
  <si>
    <t>3,5</t>
  </si>
  <si>
    <t>Yes</t>
  </si>
  <si>
    <t>should have an appendix with a list of frequently used procedures and what they do</t>
  </si>
  <si>
    <t>1,6</t>
  </si>
  <si>
    <t>Some general idea of what commands would and what would be nice, more samples</t>
  </si>
  <si>
    <t>need more experience with classes before this, adventures is not enough</t>
  </si>
  <si>
    <t>should have more frequent, smaller due dates</t>
  </si>
  <si>
    <t>networking, security, cryptography</t>
  </si>
  <si>
    <t>very helpful, prompt</t>
  </si>
  <si>
    <t>I though that we didn't use too much of the book, maybe something that combines GEB &amp; SICP or a book more like the compilation of your guides</t>
  </si>
  <si>
    <t>1 or 3</t>
  </si>
  <si>
    <t>6,7,8</t>
  </si>
  <si>
    <t>Java and other language requirements make it hard for those not familiar with programming to understand</t>
  </si>
  <si>
    <t>P and NP</t>
  </si>
  <si>
    <t>I felt that we didn't use it much and it was not directed at what we were learning, a much broader view of computer science.</t>
  </si>
  <si>
    <t>all seem important now</t>
  </si>
  <si>
    <t>PS1 Comments</t>
  </si>
  <si>
    <t>PS2 Comments</t>
  </si>
  <si>
    <t>Looking back I am not sure it was necessary, maybe as programming practice?</t>
  </si>
  <si>
    <t>Maybe have SQL training instead. This could be in the form of a problem set.</t>
  </si>
  <si>
    <t>Force more Python on the student.  I never felt I learned it very well.</t>
  </si>
  <si>
    <t>I feel like, although painful, this is a course goal.</t>
  </si>
  <si>
    <t>Nope, but I am not easily offended.</t>
  </si>
  <si>
    <t>Sure, ideas of quantum computing, biological computing, what can and can't be done with computers.  The last one has to do with NP problems and complexity.  I think the idea of computing is no longer a black box for me.</t>
  </si>
  <si>
    <t>They were knowledgable, but I found a hard time getting their attention away from certain groups and individuals.  I have no problem queuing up, but they appeared to have a default recipient of their help.  Perhaps the people needed it more.</t>
  </si>
  <si>
    <t>twinkiesproject is a great website; also, I'mm never forget how to program recursively</t>
  </si>
  <si>
    <t>incredibly helpful - couldn't have done it without them :)</t>
  </si>
  <si>
    <t>problem sets are incredibly time consuming - not abnormal to spend over 10 hours on them.  This seemed like overkill.  Also - with the dynamic website at the end of the semester, I spent way too much time learning SQL, Python, and HTML - you can't just say screw it when you're in a group.  But, this is the worst time of the semester to spend lots of time learning 3 languages instead of studying for other finals/papers.</t>
  </si>
  <si>
    <t>1,2,6</t>
  </si>
  <si>
    <t>Making websites is more complicated than it looks</t>
  </si>
  <si>
    <t>both were very helpful during lab hours</t>
  </si>
  <si>
    <t>more guidance for making website</t>
  </si>
  <si>
    <t>More practical - more directions; More examples. I felt we learned theory and were expected to extract the practical. I feel I may have learned better if first taught the practical (programming code) and run extracted the theory myself or had a subsequent course on it.</t>
  </si>
  <si>
    <t>lambda calculus - once I understood this I thought it was kind of cool</t>
  </si>
  <si>
    <t>nifty</t>
  </si>
  <si>
    <t>ah! hard!</t>
  </si>
  <si>
    <t>fun! but takes a VERY long time- maybe cut it in half (shorter problem sets)</t>
  </si>
  <si>
    <t>good introduction to different languages</t>
  </si>
  <si>
    <t>I felt lost - where was I supposed to learn all this code? A lot of what I needed wasn't in the guides in PS8, it wasn't taught in class - gave me a bit of a panic.  But our group pulled through! (definitely felt the firehose method here)</t>
  </si>
  <si>
    <t>No. I rahter enjoyed the political commentary and the connection between CS theory and … DNA … etc…</t>
  </si>
  <si>
    <t>Yes - that CS is a liberal art. And that a woman was considered the first computer scientist.</t>
  </si>
  <si>
    <t>Both were extremely patient and nice and smart!  I would give both an A if they received grades.</t>
  </si>
  <si>
    <t>Thanx for all the food!</t>
  </si>
  <si>
    <t>Our silly notions of fast and powerful processing.</t>
  </si>
  <si>
    <t>final meeting was super helpful for ps8.  Never really interacted much outside of that.</t>
  </si>
  <si>
    <t>Better chairs?</t>
  </si>
  <si>
    <t>7,8</t>
  </si>
  <si>
    <t>most of the materials…I hope.</t>
  </si>
  <si>
    <t>Let us see it in action!</t>
  </si>
  <si>
    <t>Maybe let us work a little more with the code behind the display.</t>
  </si>
  <si>
    <t>Not really the BEST, but doesn't need changes</t>
  </si>
  <si>
    <t>I just found it less worthwhile and more of a hassle than the others.</t>
  </si>
  <si>
    <t>Have us add something that isn't already in the code, so we do less copy pasting and more discovering</t>
  </si>
  <si>
    <t>I will remember hot to go about learning a new language - by focusing on the grammar rules and such.  And, I will remember about universal computing, NP complete and new computing methods like quantum/DNA computers</t>
  </si>
  <si>
    <t>They were very available and helpful.</t>
  </si>
  <si>
    <t>It seems like a packet of reading could cover what we used in the textbook and it would be less expensive</t>
  </si>
  <si>
    <t>The mosaic at the end was sort of disappointing. I want a detailed mosaic, its ok if it takes an hour to make</t>
  </si>
  <si>
    <t>great</t>
  </si>
  <si>
    <t>What assignment and recursion are; principles behind abstraction and evaluation; what computer language is</t>
  </si>
  <si>
    <t>I only consulted the ACs for PS8 (probably not the best decision).  I went to lab hours on Tuesday and no one was there. Whenever I emailed Dan, however, he quickly responded and gave detailed answers to my questions.</t>
  </si>
  <si>
    <t>Smaller room; more in-class groupwork</t>
  </si>
  <si>
    <t>Count</t>
  </si>
  <si>
    <t>Average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</si>
</sst>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9"/>
  <sheetViews>
    <sheetView tabSelected="1" workbookViewId="0" topLeftCell="AC1">
      <selection activeCell="AN2" sqref="AN2:AN19"/>
    </sheetView>
  </sheetViews>
  <sheetFormatPr defaultColWidth="9.140625" defaultRowHeight="12.75"/>
  <cols>
    <col min="14" max="14" width="35.421875" style="0" customWidth="1"/>
    <col min="35" max="36" width="9.28125" style="0" customWidth="1"/>
  </cols>
  <sheetData>
    <row r="1" spans="1:40" s="1" customFormat="1" ht="12.75">
      <c r="A1" s="1" t="s">
        <v>10</v>
      </c>
      <c r="B1" s="1">
        <v>1</v>
      </c>
      <c r="C1" s="1">
        <v>2</v>
      </c>
      <c r="D1" s="1" t="s">
        <v>0</v>
      </c>
      <c r="E1" s="1">
        <v>3</v>
      </c>
      <c r="F1" s="1">
        <v>4</v>
      </c>
      <c r="G1" s="1" t="s">
        <v>1</v>
      </c>
      <c r="H1" s="1">
        <v>5</v>
      </c>
      <c r="I1" s="1">
        <v>6</v>
      </c>
      <c r="J1" s="1">
        <v>7</v>
      </c>
      <c r="K1" s="1">
        <v>8</v>
      </c>
      <c r="L1" s="1">
        <v>9</v>
      </c>
      <c r="M1" s="1">
        <v>10</v>
      </c>
      <c r="N1" s="1" t="s">
        <v>15</v>
      </c>
      <c r="O1" s="1">
        <v>11</v>
      </c>
      <c r="P1" s="1">
        <v>12</v>
      </c>
      <c r="Q1" s="1">
        <v>13</v>
      </c>
      <c r="R1" s="1">
        <v>14</v>
      </c>
      <c r="T1" s="1" t="s">
        <v>2</v>
      </c>
      <c r="U1" s="1" t="s">
        <v>74</v>
      </c>
      <c r="V1" s="1" t="s">
        <v>3</v>
      </c>
      <c r="W1" s="1" t="s">
        <v>75</v>
      </c>
      <c r="X1" s="1" t="s">
        <v>4</v>
      </c>
      <c r="Y1" s="1" t="s">
        <v>28</v>
      </c>
      <c r="Z1" s="1" t="s">
        <v>5</v>
      </c>
      <c r="AA1" s="1" t="s">
        <v>30</v>
      </c>
      <c r="AB1" s="1" t="s">
        <v>6</v>
      </c>
      <c r="AC1" s="1" t="s">
        <v>32</v>
      </c>
      <c r="AD1" s="1" t="s">
        <v>7</v>
      </c>
      <c r="AE1" s="1" t="s">
        <v>34</v>
      </c>
      <c r="AF1" s="1" t="s">
        <v>8</v>
      </c>
      <c r="AG1" s="1" t="s">
        <v>17</v>
      </c>
      <c r="AH1" s="1" t="s">
        <v>9</v>
      </c>
      <c r="AI1" s="1" t="s">
        <v>20</v>
      </c>
      <c r="AJ1" s="1" t="s">
        <v>45</v>
      </c>
      <c r="AK1" s="1">
        <v>16</v>
      </c>
      <c r="AL1" s="1">
        <v>17</v>
      </c>
      <c r="AM1" s="1">
        <v>18</v>
      </c>
      <c r="AN1" s="1">
        <v>19</v>
      </c>
    </row>
    <row r="2" spans="1:40" ht="12.75">
      <c r="A2">
        <v>1</v>
      </c>
      <c r="B2">
        <v>4</v>
      </c>
      <c r="C2">
        <v>4</v>
      </c>
      <c r="D2">
        <f aca="true" t="shared" si="0" ref="D2:D19">C2-B2</f>
        <v>0</v>
      </c>
      <c r="E2">
        <v>4</v>
      </c>
      <c r="F2">
        <v>4</v>
      </c>
      <c r="G2">
        <f aca="true" t="shared" si="1" ref="G2:G19">F2-E2</f>
        <v>0</v>
      </c>
      <c r="H2">
        <v>4</v>
      </c>
      <c r="I2">
        <v>4</v>
      </c>
      <c r="J2">
        <v>4</v>
      </c>
      <c r="K2">
        <v>5</v>
      </c>
      <c r="L2">
        <v>2</v>
      </c>
      <c r="M2">
        <v>1</v>
      </c>
      <c r="O2">
        <v>2</v>
      </c>
      <c r="P2">
        <v>2</v>
      </c>
      <c r="Q2">
        <v>4</v>
      </c>
      <c r="R2">
        <v>2</v>
      </c>
      <c r="T2">
        <v>4</v>
      </c>
      <c r="V2">
        <v>4</v>
      </c>
      <c r="X2">
        <v>4</v>
      </c>
      <c r="Z2">
        <v>4</v>
      </c>
      <c r="AB2">
        <v>2</v>
      </c>
      <c r="AD2">
        <v>4</v>
      </c>
      <c r="AF2">
        <v>4</v>
      </c>
      <c r="AH2">
        <v>4</v>
      </c>
      <c r="AK2" t="s">
        <v>11</v>
      </c>
      <c r="AL2" t="s">
        <v>12</v>
      </c>
      <c r="AM2" t="s">
        <v>13</v>
      </c>
      <c r="AN2" t="s">
        <v>14</v>
      </c>
    </row>
    <row r="3" spans="1:34" ht="12.75">
      <c r="A3">
        <v>2</v>
      </c>
      <c r="B3">
        <v>3</v>
      </c>
      <c r="C3">
        <v>2</v>
      </c>
      <c r="D3">
        <f t="shared" si="0"/>
        <v>-1</v>
      </c>
      <c r="E3">
        <v>2</v>
      </c>
      <c r="F3">
        <v>2</v>
      </c>
      <c r="G3">
        <f t="shared" si="1"/>
        <v>0</v>
      </c>
      <c r="H3">
        <v>4</v>
      </c>
      <c r="I3">
        <v>1</v>
      </c>
      <c r="J3">
        <v>3</v>
      </c>
      <c r="K3">
        <v>2</v>
      </c>
      <c r="L3">
        <v>2</v>
      </c>
      <c r="M3">
        <v>2</v>
      </c>
      <c r="O3">
        <v>1</v>
      </c>
      <c r="P3">
        <v>2</v>
      </c>
      <c r="Q3">
        <v>2</v>
      </c>
      <c r="R3">
        <v>5</v>
      </c>
      <c r="T3">
        <v>4</v>
      </c>
      <c r="V3">
        <v>4</v>
      </c>
      <c r="X3">
        <v>4</v>
      </c>
      <c r="Z3">
        <v>5</v>
      </c>
      <c r="AB3">
        <v>4</v>
      </c>
      <c r="AD3">
        <v>1</v>
      </c>
      <c r="AF3">
        <v>4</v>
      </c>
      <c r="AH3">
        <v>4</v>
      </c>
    </row>
    <row r="4" spans="1:40" ht="12.75">
      <c r="A4">
        <v>3</v>
      </c>
      <c r="B4">
        <v>4</v>
      </c>
      <c r="C4">
        <v>4</v>
      </c>
      <c r="D4">
        <f t="shared" si="0"/>
        <v>0</v>
      </c>
      <c r="E4">
        <v>5</v>
      </c>
      <c r="F4">
        <v>5</v>
      </c>
      <c r="G4">
        <f t="shared" si="1"/>
        <v>0</v>
      </c>
      <c r="H4">
        <v>4</v>
      </c>
      <c r="I4">
        <v>5</v>
      </c>
      <c r="J4">
        <v>5</v>
      </c>
      <c r="K4">
        <v>4</v>
      </c>
      <c r="L4">
        <v>1</v>
      </c>
      <c r="M4">
        <v>2</v>
      </c>
      <c r="N4" t="s">
        <v>16</v>
      </c>
      <c r="O4">
        <v>2</v>
      </c>
      <c r="P4">
        <v>2</v>
      </c>
      <c r="Q4">
        <v>3</v>
      </c>
      <c r="T4">
        <v>4</v>
      </c>
      <c r="V4">
        <v>4</v>
      </c>
      <c r="X4">
        <v>4</v>
      </c>
      <c r="Z4">
        <v>3</v>
      </c>
      <c r="AB4">
        <v>4</v>
      </c>
      <c r="AD4">
        <v>5</v>
      </c>
      <c r="AF4">
        <v>3</v>
      </c>
      <c r="AG4" t="s">
        <v>18</v>
      </c>
      <c r="AH4">
        <v>4</v>
      </c>
      <c r="AI4" t="s">
        <v>19</v>
      </c>
      <c r="AK4" t="s">
        <v>11</v>
      </c>
      <c r="AL4" t="s">
        <v>21</v>
      </c>
      <c r="AM4" t="s">
        <v>22</v>
      </c>
      <c r="AN4" t="s">
        <v>23</v>
      </c>
    </row>
    <row r="5" spans="1:40" ht="12.75">
      <c r="A5">
        <v>4</v>
      </c>
      <c r="B5">
        <v>4</v>
      </c>
      <c r="C5">
        <v>3</v>
      </c>
      <c r="D5">
        <f t="shared" si="0"/>
        <v>-1</v>
      </c>
      <c r="E5">
        <v>5</v>
      </c>
      <c r="F5">
        <v>5</v>
      </c>
      <c r="G5">
        <f t="shared" si="1"/>
        <v>0</v>
      </c>
      <c r="H5">
        <v>3</v>
      </c>
      <c r="I5">
        <v>4</v>
      </c>
      <c r="J5">
        <v>4</v>
      </c>
      <c r="K5">
        <v>2</v>
      </c>
      <c r="L5">
        <v>3</v>
      </c>
      <c r="M5">
        <v>2</v>
      </c>
      <c r="O5">
        <v>2</v>
      </c>
      <c r="P5">
        <v>1</v>
      </c>
      <c r="Q5">
        <v>2</v>
      </c>
      <c r="R5" t="s">
        <v>24</v>
      </c>
      <c r="T5">
        <v>4</v>
      </c>
      <c r="V5">
        <v>4</v>
      </c>
      <c r="X5">
        <v>4</v>
      </c>
      <c r="Z5">
        <v>3</v>
      </c>
      <c r="AB5">
        <v>4</v>
      </c>
      <c r="AD5">
        <v>3</v>
      </c>
      <c r="AF5">
        <v>4</v>
      </c>
      <c r="AH5">
        <v>4</v>
      </c>
      <c r="AK5" t="s">
        <v>11</v>
      </c>
      <c r="AL5" t="s">
        <v>25</v>
      </c>
      <c r="AM5" t="s">
        <v>26</v>
      </c>
      <c r="AN5" t="s">
        <v>11</v>
      </c>
    </row>
    <row r="6" spans="1:40" ht="12.75">
      <c r="A6">
        <v>5</v>
      </c>
      <c r="B6">
        <v>3</v>
      </c>
      <c r="C6">
        <v>2</v>
      </c>
      <c r="D6">
        <f t="shared" si="0"/>
        <v>-1</v>
      </c>
      <c r="E6">
        <v>2</v>
      </c>
      <c r="F6">
        <v>3</v>
      </c>
      <c r="G6">
        <f t="shared" si="1"/>
        <v>1</v>
      </c>
      <c r="H6">
        <v>4</v>
      </c>
      <c r="I6">
        <v>3</v>
      </c>
      <c r="J6">
        <v>4</v>
      </c>
      <c r="K6">
        <v>4</v>
      </c>
      <c r="L6">
        <v>1</v>
      </c>
      <c r="M6">
        <v>2</v>
      </c>
      <c r="O6">
        <v>2</v>
      </c>
      <c r="P6">
        <v>2</v>
      </c>
      <c r="Q6">
        <v>2</v>
      </c>
      <c r="R6" t="s">
        <v>27</v>
      </c>
      <c r="T6">
        <v>4</v>
      </c>
      <c r="V6">
        <v>3</v>
      </c>
      <c r="X6">
        <v>4</v>
      </c>
      <c r="Y6" t="s">
        <v>29</v>
      </c>
      <c r="Z6">
        <v>4</v>
      </c>
      <c r="AA6" t="s">
        <v>31</v>
      </c>
      <c r="AB6">
        <v>4</v>
      </c>
      <c r="AC6" t="s">
        <v>33</v>
      </c>
      <c r="AD6">
        <v>4</v>
      </c>
      <c r="AE6" t="s">
        <v>35</v>
      </c>
      <c r="AF6">
        <v>4</v>
      </c>
      <c r="AG6" t="s">
        <v>36</v>
      </c>
      <c r="AH6">
        <v>3</v>
      </c>
      <c r="AK6" t="s">
        <v>11</v>
      </c>
      <c r="AL6" t="s">
        <v>37</v>
      </c>
      <c r="AM6" t="s">
        <v>38</v>
      </c>
      <c r="AN6" t="s">
        <v>39</v>
      </c>
    </row>
    <row r="7" spans="1:39" ht="12.75">
      <c r="A7">
        <v>6</v>
      </c>
      <c r="B7">
        <v>4</v>
      </c>
      <c r="C7">
        <v>3</v>
      </c>
      <c r="D7">
        <f t="shared" si="0"/>
        <v>-1</v>
      </c>
      <c r="E7">
        <v>3</v>
      </c>
      <c r="F7">
        <v>2</v>
      </c>
      <c r="G7">
        <f t="shared" si="1"/>
        <v>-1</v>
      </c>
      <c r="H7">
        <v>4</v>
      </c>
      <c r="I7">
        <v>4</v>
      </c>
      <c r="J7">
        <v>4</v>
      </c>
      <c r="K7">
        <v>5</v>
      </c>
      <c r="L7">
        <v>2</v>
      </c>
      <c r="M7">
        <v>1</v>
      </c>
      <c r="O7">
        <v>2</v>
      </c>
      <c r="P7">
        <v>1</v>
      </c>
      <c r="Q7">
        <v>1</v>
      </c>
      <c r="R7" t="s">
        <v>40</v>
      </c>
      <c r="T7">
        <v>4</v>
      </c>
      <c r="U7" t="s">
        <v>41</v>
      </c>
      <c r="V7">
        <v>4</v>
      </c>
      <c r="X7">
        <v>4</v>
      </c>
      <c r="Z7">
        <v>4</v>
      </c>
      <c r="AA7" t="s">
        <v>42</v>
      </c>
      <c r="AB7">
        <v>4</v>
      </c>
      <c r="AD7">
        <v>4</v>
      </c>
      <c r="AF7">
        <v>5</v>
      </c>
      <c r="AG7" t="s">
        <v>43</v>
      </c>
      <c r="AH7">
        <v>4</v>
      </c>
      <c r="AI7" t="s">
        <v>44</v>
      </c>
      <c r="AJ7" t="s">
        <v>46</v>
      </c>
      <c r="AK7" t="s">
        <v>11</v>
      </c>
      <c r="AL7" t="s">
        <v>47</v>
      </c>
      <c r="AM7" t="s">
        <v>48</v>
      </c>
    </row>
    <row r="8" spans="1:38" ht="12.75">
      <c r="A8">
        <v>7</v>
      </c>
      <c r="B8">
        <v>4</v>
      </c>
      <c r="C8">
        <v>5</v>
      </c>
      <c r="D8">
        <f t="shared" si="0"/>
        <v>1</v>
      </c>
      <c r="E8">
        <v>5</v>
      </c>
      <c r="F8">
        <v>5</v>
      </c>
      <c r="G8">
        <f t="shared" si="1"/>
        <v>0</v>
      </c>
      <c r="H8">
        <v>4</v>
      </c>
      <c r="I8">
        <v>4</v>
      </c>
      <c r="J8">
        <v>3</v>
      </c>
      <c r="K8">
        <v>2</v>
      </c>
      <c r="L8">
        <v>4</v>
      </c>
      <c r="O8">
        <v>2</v>
      </c>
      <c r="P8">
        <v>1</v>
      </c>
      <c r="Q8">
        <v>2</v>
      </c>
      <c r="R8">
        <v>6</v>
      </c>
      <c r="T8">
        <v>4</v>
      </c>
      <c r="U8" t="s">
        <v>49</v>
      </c>
      <c r="X8">
        <v>4</v>
      </c>
      <c r="Y8" t="s">
        <v>50</v>
      </c>
      <c r="Z8">
        <v>5</v>
      </c>
      <c r="AA8" t="s">
        <v>51</v>
      </c>
      <c r="AB8">
        <v>4</v>
      </c>
      <c r="AC8" t="s">
        <v>52</v>
      </c>
      <c r="AD8">
        <v>3</v>
      </c>
      <c r="AE8" t="s">
        <v>53</v>
      </c>
      <c r="AF8">
        <v>4</v>
      </c>
      <c r="AG8" t="s">
        <v>54</v>
      </c>
      <c r="AH8">
        <v>4</v>
      </c>
      <c r="AI8" t="s">
        <v>55</v>
      </c>
      <c r="AK8" t="s">
        <v>56</v>
      </c>
      <c r="AL8" t="s">
        <v>57</v>
      </c>
    </row>
    <row r="9" spans="1:38" ht="12.75">
      <c r="A9">
        <v>8</v>
      </c>
      <c r="B9">
        <v>4</v>
      </c>
      <c r="C9">
        <v>5</v>
      </c>
      <c r="D9">
        <f t="shared" si="0"/>
        <v>1</v>
      </c>
      <c r="E9">
        <v>4</v>
      </c>
      <c r="F9">
        <v>5</v>
      </c>
      <c r="G9">
        <f t="shared" si="1"/>
        <v>1</v>
      </c>
      <c r="H9">
        <v>5</v>
      </c>
      <c r="I9">
        <v>3</v>
      </c>
      <c r="J9">
        <v>5</v>
      </c>
      <c r="K9">
        <v>2</v>
      </c>
      <c r="L9">
        <v>3</v>
      </c>
      <c r="M9">
        <v>1</v>
      </c>
      <c r="O9">
        <v>2</v>
      </c>
      <c r="P9" t="s">
        <v>24</v>
      </c>
      <c r="Q9">
        <v>1</v>
      </c>
      <c r="R9" t="s">
        <v>58</v>
      </c>
      <c r="T9">
        <v>3</v>
      </c>
      <c r="V9">
        <v>2</v>
      </c>
      <c r="X9">
        <v>5</v>
      </c>
      <c r="Z9">
        <v>3</v>
      </c>
      <c r="AB9">
        <v>4</v>
      </c>
      <c r="AD9">
        <v>3</v>
      </c>
      <c r="AF9">
        <v>4</v>
      </c>
      <c r="AH9">
        <v>4</v>
      </c>
      <c r="AK9" t="s">
        <v>11</v>
      </c>
      <c r="AL9" t="s">
        <v>59</v>
      </c>
    </row>
    <row r="10" spans="1:39" ht="12.75">
      <c r="A10">
        <v>9</v>
      </c>
      <c r="B10">
        <v>1</v>
      </c>
      <c r="C10">
        <v>2</v>
      </c>
      <c r="D10">
        <f t="shared" si="0"/>
        <v>1</v>
      </c>
      <c r="E10">
        <v>1</v>
      </c>
      <c r="F10">
        <v>1</v>
      </c>
      <c r="G10">
        <f t="shared" si="1"/>
        <v>0</v>
      </c>
      <c r="H10">
        <v>4</v>
      </c>
      <c r="I10">
        <v>2</v>
      </c>
      <c r="J10">
        <v>4</v>
      </c>
      <c r="K10">
        <v>6</v>
      </c>
      <c r="L10">
        <v>4</v>
      </c>
      <c r="M10">
        <v>3</v>
      </c>
      <c r="N10" t="s">
        <v>60</v>
      </c>
      <c r="O10">
        <v>1</v>
      </c>
      <c r="P10">
        <v>1</v>
      </c>
      <c r="Q10">
        <v>2</v>
      </c>
      <c r="R10" t="s">
        <v>61</v>
      </c>
      <c r="T10">
        <v>4</v>
      </c>
      <c r="V10">
        <v>5</v>
      </c>
      <c r="X10">
        <v>4</v>
      </c>
      <c r="Y10" t="s">
        <v>62</v>
      </c>
      <c r="Z10">
        <v>5</v>
      </c>
      <c r="AB10">
        <v>2</v>
      </c>
      <c r="AD10">
        <v>4</v>
      </c>
      <c r="AF10">
        <v>3</v>
      </c>
      <c r="AG10" t="s">
        <v>63</v>
      </c>
      <c r="AH10">
        <v>4</v>
      </c>
      <c r="AI10" t="s">
        <v>64</v>
      </c>
      <c r="AK10" t="s">
        <v>11</v>
      </c>
      <c r="AL10" t="s">
        <v>65</v>
      </c>
      <c r="AM10" t="s">
        <v>66</v>
      </c>
    </row>
    <row r="11" spans="1:38" ht="12.75">
      <c r="A11">
        <v>10</v>
      </c>
      <c r="B11">
        <v>1</v>
      </c>
      <c r="C11">
        <v>3</v>
      </c>
      <c r="D11">
        <f t="shared" si="0"/>
        <v>2</v>
      </c>
      <c r="E11">
        <v>1</v>
      </c>
      <c r="F11">
        <v>3</v>
      </c>
      <c r="G11">
        <f t="shared" si="1"/>
        <v>2</v>
      </c>
      <c r="H11">
        <v>4</v>
      </c>
      <c r="I11">
        <v>4</v>
      </c>
      <c r="J11">
        <v>4</v>
      </c>
      <c r="K11">
        <v>4</v>
      </c>
      <c r="L11">
        <v>2</v>
      </c>
      <c r="M11">
        <v>2.5</v>
      </c>
      <c r="N11" t="s">
        <v>67</v>
      </c>
      <c r="O11" t="s">
        <v>68</v>
      </c>
      <c r="P11">
        <v>1</v>
      </c>
      <c r="Q11">
        <v>1</v>
      </c>
      <c r="R11" t="s">
        <v>69</v>
      </c>
      <c r="T11">
        <v>5</v>
      </c>
      <c r="V11">
        <v>4</v>
      </c>
      <c r="X11">
        <v>4</v>
      </c>
      <c r="Z11">
        <v>4</v>
      </c>
      <c r="AB11">
        <v>4</v>
      </c>
      <c r="AD11">
        <v>4</v>
      </c>
      <c r="AF11">
        <v>4</v>
      </c>
      <c r="AH11">
        <v>3</v>
      </c>
      <c r="AI11" t="s">
        <v>70</v>
      </c>
      <c r="AL11" t="s">
        <v>71</v>
      </c>
    </row>
    <row r="12" spans="1:39" ht="12.75">
      <c r="A12">
        <v>11</v>
      </c>
      <c r="B12">
        <v>4</v>
      </c>
      <c r="C12">
        <v>2</v>
      </c>
      <c r="D12">
        <f t="shared" si="0"/>
        <v>-2</v>
      </c>
      <c r="E12">
        <v>1</v>
      </c>
      <c r="F12">
        <v>2</v>
      </c>
      <c r="G12">
        <f t="shared" si="1"/>
        <v>1</v>
      </c>
      <c r="H12">
        <v>4</v>
      </c>
      <c r="I12">
        <v>4</v>
      </c>
      <c r="J12">
        <v>4</v>
      </c>
      <c r="K12">
        <v>3</v>
      </c>
      <c r="L12">
        <v>3</v>
      </c>
      <c r="M12">
        <v>2</v>
      </c>
      <c r="N12" t="s">
        <v>72</v>
      </c>
      <c r="O12">
        <v>2</v>
      </c>
      <c r="P12">
        <v>3</v>
      </c>
      <c r="Q12">
        <v>2</v>
      </c>
      <c r="R12" t="s">
        <v>73</v>
      </c>
      <c r="T12">
        <v>4</v>
      </c>
      <c r="V12">
        <v>2</v>
      </c>
      <c r="W12" t="s">
        <v>76</v>
      </c>
      <c r="X12">
        <v>5</v>
      </c>
      <c r="Z12">
        <v>4</v>
      </c>
      <c r="AB12">
        <v>2</v>
      </c>
      <c r="AC12" t="s">
        <v>77</v>
      </c>
      <c r="AD12">
        <v>4</v>
      </c>
      <c r="AF12">
        <v>4</v>
      </c>
      <c r="AG12" t="s">
        <v>78</v>
      </c>
      <c r="AH12">
        <v>4</v>
      </c>
      <c r="AI12" t="s">
        <v>79</v>
      </c>
      <c r="AK12" t="s">
        <v>80</v>
      </c>
      <c r="AL12" t="s">
        <v>81</v>
      </c>
      <c r="AM12" t="s">
        <v>82</v>
      </c>
    </row>
    <row r="13" spans="1:40" ht="12.75">
      <c r="A13">
        <v>12</v>
      </c>
      <c r="B13">
        <v>3</v>
      </c>
      <c r="C13">
        <v>2</v>
      </c>
      <c r="D13">
        <f t="shared" si="0"/>
        <v>-1</v>
      </c>
      <c r="E13">
        <v>3</v>
      </c>
      <c r="F13">
        <v>3</v>
      </c>
      <c r="G13">
        <f t="shared" si="1"/>
        <v>0</v>
      </c>
      <c r="H13">
        <v>3</v>
      </c>
      <c r="I13">
        <v>4</v>
      </c>
      <c r="J13">
        <v>4</v>
      </c>
      <c r="K13">
        <v>3</v>
      </c>
      <c r="L13">
        <v>3</v>
      </c>
      <c r="M13">
        <v>2</v>
      </c>
      <c r="O13">
        <v>3</v>
      </c>
      <c r="P13">
        <v>1</v>
      </c>
      <c r="Q13">
        <v>1</v>
      </c>
      <c r="R13" t="s">
        <v>24</v>
      </c>
      <c r="T13">
        <v>4</v>
      </c>
      <c r="V13">
        <v>4</v>
      </c>
      <c r="X13">
        <v>5</v>
      </c>
      <c r="Z13">
        <v>4</v>
      </c>
      <c r="AB13">
        <v>4</v>
      </c>
      <c r="AD13">
        <v>1</v>
      </c>
      <c r="AF13">
        <v>3</v>
      </c>
      <c r="AH13">
        <v>3</v>
      </c>
      <c r="AL13" t="s">
        <v>83</v>
      </c>
      <c r="AM13" t="s">
        <v>84</v>
      </c>
      <c r="AN13" t="s">
        <v>85</v>
      </c>
    </row>
    <row r="14" spans="1:40" ht="12.75">
      <c r="A14">
        <v>13</v>
      </c>
      <c r="B14">
        <v>3</v>
      </c>
      <c r="C14">
        <v>4</v>
      </c>
      <c r="D14">
        <f t="shared" si="0"/>
        <v>1</v>
      </c>
      <c r="E14">
        <v>2</v>
      </c>
      <c r="F14">
        <v>3</v>
      </c>
      <c r="G14">
        <f t="shared" si="1"/>
        <v>1</v>
      </c>
      <c r="H14">
        <v>4</v>
      </c>
      <c r="I14">
        <v>3</v>
      </c>
      <c r="J14">
        <v>4</v>
      </c>
      <c r="K14">
        <v>4</v>
      </c>
      <c r="L14">
        <v>3</v>
      </c>
      <c r="M14">
        <v>2</v>
      </c>
      <c r="O14">
        <v>2</v>
      </c>
      <c r="P14">
        <v>1</v>
      </c>
      <c r="Q14">
        <v>1</v>
      </c>
      <c r="R14" t="s">
        <v>86</v>
      </c>
      <c r="T14">
        <v>4</v>
      </c>
      <c r="V14">
        <v>4</v>
      </c>
      <c r="X14">
        <v>4</v>
      </c>
      <c r="Z14">
        <v>3</v>
      </c>
      <c r="AB14">
        <v>4</v>
      </c>
      <c r="AD14">
        <v>5</v>
      </c>
      <c r="AF14">
        <v>4</v>
      </c>
      <c r="AH14">
        <v>4</v>
      </c>
      <c r="AK14" t="s">
        <v>11</v>
      </c>
      <c r="AL14" t="s">
        <v>87</v>
      </c>
      <c r="AM14" t="s">
        <v>88</v>
      </c>
      <c r="AN14" t="s">
        <v>89</v>
      </c>
    </row>
    <row r="15" spans="1:40" ht="12.75">
      <c r="A15">
        <v>14</v>
      </c>
      <c r="B15">
        <v>1</v>
      </c>
      <c r="C15">
        <v>1</v>
      </c>
      <c r="D15">
        <f t="shared" si="0"/>
        <v>0</v>
      </c>
      <c r="E15">
        <v>1</v>
      </c>
      <c r="F15">
        <v>1</v>
      </c>
      <c r="G15">
        <f t="shared" si="1"/>
        <v>0</v>
      </c>
      <c r="H15">
        <v>3</v>
      </c>
      <c r="I15">
        <v>3</v>
      </c>
      <c r="J15">
        <v>5</v>
      </c>
      <c r="K15">
        <v>4</v>
      </c>
      <c r="L15">
        <v>3</v>
      </c>
      <c r="M15">
        <v>3</v>
      </c>
      <c r="N15" t="s">
        <v>90</v>
      </c>
      <c r="O15">
        <v>1</v>
      </c>
      <c r="P15">
        <v>1</v>
      </c>
      <c r="Q15">
        <v>2</v>
      </c>
      <c r="R15">
        <v>2</v>
      </c>
      <c r="S15" t="s">
        <v>91</v>
      </c>
      <c r="T15">
        <v>4</v>
      </c>
      <c r="V15">
        <v>5</v>
      </c>
      <c r="W15" t="s">
        <v>92</v>
      </c>
      <c r="AB15">
        <v>4</v>
      </c>
      <c r="AC15" t="s">
        <v>93</v>
      </c>
      <c r="AD15">
        <v>4</v>
      </c>
      <c r="AE15" t="s">
        <v>94</v>
      </c>
      <c r="AF15">
        <v>5</v>
      </c>
      <c r="AG15" t="s">
        <v>95</v>
      </c>
      <c r="AH15">
        <v>4</v>
      </c>
      <c r="AI15" t="s">
        <v>96</v>
      </c>
      <c r="AK15" t="s">
        <v>97</v>
      </c>
      <c r="AL15" t="s">
        <v>98</v>
      </c>
      <c r="AM15" t="s">
        <v>99</v>
      </c>
      <c r="AN15" t="s">
        <v>100</v>
      </c>
    </row>
    <row r="16" spans="1:40" ht="12.75">
      <c r="A16">
        <v>15</v>
      </c>
      <c r="B16">
        <v>4</v>
      </c>
      <c r="C16">
        <v>5</v>
      </c>
      <c r="D16">
        <f t="shared" si="0"/>
        <v>1</v>
      </c>
      <c r="E16">
        <v>3</v>
      </c>
      <c r="F16">
        <v>5</v>
      </c>
      <c r="G16">
        <f t="shared" si="1"/>
        <v>2</v>
      </c>
      <c r="H16">
        <v>5</v>
      </c>
      <c r="I16">
        <v>4</v>
      </c>
      <c r="J16">
        <v>5</v>
      </c>
      <c r="K16">
        <v>5</v>
      </c>
      <c r="L16">
        <v>3</v>
      </c>
      <c r="M16">
        <v>2.5</v>
      </c>
      <c r="O16">
        <v>2</v>
      </c>
      <c r="P16">
        <v>2</v>
      </c>
      <c r="Q16">
        <v>2</v>
      </c>
      <c r="T16">
        <v>4</v>
      </c>
      <c r="V16">
        <v>4</v>
      </c>
      <c r="X16">
        <v>4</v>
      </c>
      <c r="Z16">
        <v>4</v>
      </c>
      <c r="AB16">
        <v>4</v>
      </c>
      <c r="AD16">
        <v>4</v>
      </c>
      <c r="AF16">
        <v>4</v>
      </c>
      <c r="AH16">
        <v>5</v>
      </c>
      <c r="AL16" t="s">
        <v>101</v>
      </c>
      <c r="AM16" t="s">
        <v>102</v>
      </c>
      <c r="AN16" t="s">
        <v>103</v>
      </c>
    </row>
    <row r="17" spans="1:38" ht="12.75">
      <c r="A17">
        <v>16</v>
      </c>
      <c r="B17">
        <v>2</v>
      </c>
      <c r="C17">
        <v>4</v>
      </c>
      <c r="D17">
        <f t="shared" si="0"/>
        <v>2</v>
      </c>
      <c r="E17">
        <v>2</v>
      </c>
      <c r="F17">
        <v>3</v>
      </c>
      <c r="G17">
        <f t="shared" si="1"/>
        <v>1</v>
      </c>
      <c r="H17">
        <v>4</v>
      </c>
      <c r="I17">
        <v>4</v>
      </c>
      <c r="J17">
        <v>5</v>
      </c>
      <c r="K17">
        <v>4</v>
      </c>
      <c r="L17">
        <v>2</v>
      </c>
      <c r="M17">
        <v>1</v>
      </c>
      <c r="O17">
        <v>2</v>
      </c>
      <c r="P17">
        <v>2</v>
      </c>
      <c r="Q17">
        <v>2</v>
      </c>
      <c r="R17" t="s">
        <v>104</v>
      </c>
      <c r="T17">
        <v>5</v>
      </c>
      <c r="V17">
        <v>5</v>
      </c>
      <c r="X17">
        <v>4</v>
      </c>
      <c r="Z17">
        <v>5</v>
      </c>
      <c r="AB17">
        <v>4</v>
      </c>
      <c r="AD17">
        <v>4</v>
      </c>
      <c r="AF17">
        <v>4</v>
      </c>
      <c r="AH17">
        <v>4</v>
      </c>
      <c r="AK17" t="s">
        <v>11</v>
      </c>
      <c r="AL17" t="s">
        <v>105</v>
      </c>
    </row>
    <row r="18" spans="1:39" ht="12.75">
      <c r="A18">
        <v>17</v>
      </c>
      <c r="B18">
        <v>4</v>
      </c>
      <c r="C18">
        <v>5</v>
      </c>
      <c r="D18">
        <f t="shared" si="0"/>
        <v>1</v>
      </c>
      <c r="E18">
        <v>1</v>
      </c>
      <c r="F18">
        <v>3</v>
      </c>
      <c r="G18">
        <f t="shared" si="1"/>
        <v>2</v>
      </c>
      <c r="H18">
        <v>5</v>
      </c>
      <c r="I18">
        <v>4</v>
      </c>
      <c r="J18">
        <v>5</v>
      </c>
      <c r="K18">
        <v>4</v>
      </c>
      <c r="L18">
        <v>1</v>
      </c>
      <c r="M18">
        <v>1</v>
      </c>
      <c r="O18">
        <v>1</v>
      </c>
      <c r="P18">
        <v>2</v>
      </c>
      <c r="Q18">
        <v>2</v>
      </c>
      <c r="R18">
        <v>6</v>
      </c>
      <c r="T18">
        <v>4</v>
      </c>
      <c r="V18">
        <v>3</v>
      </c>
      <c r="W18" t="s">
        <v>106</v>
      </c>
      <c r="X18">
        <v>4</v>
      </c>
      <c r="Y18" t="s">
        <v>107</v>
      </c>
      <c r="Z18">
        <v>5</v>
      </c>
      <c r="AA18" t="s">
        <v>108</v>
      </c>
      <c r="AB18">
        <v>4</v>
      </c>
      <c r="AD18">
        <v>3</v>
      </c>
      <c r="AE18" t="s">
        <v>109</v>
      </c>
      <c r="AF18">
        <v>4</v>
      </c>
      <c r="AG18" t="s">
        <v>110</v>
      </c>
      <c r="AH18">
        <v>5</v>
      </c>
      <c r="AL18" t="s">
        <v>111</v>
      </c>
      <c r="AM18" t="s">
        <v>112</v>
      </c>
    </row>
    <row r="19" spans="1:40" ht="12.75">
      <c r="A19">
        <v>18</v>
      </c>
      <c r="B19">
        <v>3</v>
      </c>
      <c r="C19">
        <v>4</v>
      </c>
      <c r="D19">
        <f t="shared" si="0"/>
        <v>1</v>
      </c>
      <c r="E19">
        <v>2</v>
      </c>
      <c r="F19">
        <v>4</v>
      </c>
      <c r="G19">
        <f t="shared" si="1"/>
        <v>2</v>
      </c>
      <c r="H19">
        <v>4</v>
      </c>
      <c r="I19">
        <v>5</v>
      </c>
      <c r="J19">
        <v>5</v>
      </c>
      <c r="K19">
        <v>3</v>
      </c>
      <c r="L19">
        <v>3</v>
      </c>
      <c r="M19">
        <v>3</v>
      </c>
      <c r="N19" t="s">
        <v>113</v>
      </c>
      <c r="O19">
        <v>2</v>
      </c>
      <c r="P19">
        <v>2</v>
      </c>
      <c r="Q19">
        <v>2</v>
      </c>
      <c r="T19">
        <v>4</v>
      </c>
      <c r="U19" t="s">
        <v>114</v>
      </c>
      <c r="V19">
        <v>4.5</v>
      </c>
      <c r="W19" t="s">
        <v>115</v>
      </c>
      <c r="X19">
        <v>4.5</v>
      </c>
      <c r="Y19" t="s">
        <v>115</v>
      </c>
      <c r="Z19">
        <v>4.5</v>
      </c>
      <c r="AA19" t="s">
        <v>115</v>
      </c>
      <c r="AB19">
        <v>4.5</v>
      </c>
      <c r="AC19" t="s">
        <v>115</v>
      </c>
      <c r="AD19">
        <v>5</v>
      </c>
      <c r="AF19">
        <v>3</v>
      </c>
      <c r="AH19">
        <v>4</v>
      </c>
      <c r="AK19" t="s">
        <v>11</v>
      </c>
      <c r="AL19" t="s">
        <v>116</v>
      </c>
      <c r="AM19" t="s">
        <v>117</v>
      </c>
      <c r="AN19" t="s">
        <v>118</v>
      </c>
    </row>
    <row r="21" ht="12.75">
      <c r="A21" t="s">
        <v>119</v>
      </c>
    </row>
    <row r="22" spans="1:34" ht="12.75">
      <c r="A22">
        <v>1</v>
      </c>
      <c r="B22">
        <f aca="true" t="shared" si="2" ref="B22:M22">COUNTIF(B2:B19,"=1")</f>
        <v>3</v>
      </c>
      <c r="C22">
        <f t="shared" si="2"/>
        <v>1</v>
      </c>
      <c r="D22">
        <f t="shared" si="2"/>
        <v>7</v>
      </c>
      <c r="E22">
        <f t="shared" si="2"/>
        <v>5</v>
      </c>
      <c r="F22">
        <f t="shared" si="2"/>
        <v>2</v>
      </c>
      <c r="G22">
        <f t="shared" si="2"/>
        <v>5</v>
      </c>
      <c r="H22">
        <f t="shared" si="2"/>
        <v>0</v>
      </c>
      <c r="I22">
        <f t="shared" si="2"/>
        <v>1</v>
      </c>
      <c r="J22">
        <f t="shared" si="2"/>
        <v>0</v>
      </c>
      <c r="K22">
        <f t="shared" si="2"/>
        <v>0</v>
      </c>
      <c r="L22">
        <f t="shared" si="2"/>
        <v>3</v>
      </c>
      <c r="M22">
        <f t="shared" si="2"/>
        <v>5</v>
      </c>
      <c r="O22">
        <f aca="true" t="shared" si="3" ref="O22:T22">COUNTIF(O2:O19,"=1")</f>
        <v>4</v>
      </c>
      <c r="P22">
        <f t="shared" si="3"/>
        <v>8</v>
      </c>
      <c r="Q22">
        <f t="shared" si="3"/>
        <v>5</v>
      </c>
      <c r="R22">
        <f t="shared" si="3"/>
        <v>0</v>
      </c>
      <c r="S22">
        <f t="shared" si="3"/>
        <v>0</v>
      </c>
      <c r="T22">
        <f t="shared" si="3"/>
        <v>0</v>
      </c>
      <c r="V22">
        <f>COUNTIF(V2:V19,"=1")</f>
        <v>0</v>
      </c>
      <c r="X22">
        <f>COUNTIF(X2:X19,"=1")</f>
        <v>0</v>
      </c>
      <c r="Z22">
        <f>COUNTIF(Z2:Z19,"=1")</f>
        <v>0</v>
      </c>
      <c r="AB22">
        <f>COUNTIF(AB2:AB19,"=1")</f>
        <v>0</v>
      </c>
      <c r="AD22">
        <f>COUNTIF(AD2:AD19,"=1")</f>
        <v>2</v>
      </c>
      <c r="AF22">
        <f>COUNTIF(AF2:AF19,"=1")</f>
        <v>0</v>
      </c>
      <c r="AH22">
        <f>COUNTIF(AH2:AH19,"=1")</f>
        <v>0</v>
      </c>
    </row>
    <row r="23" spans="1:34" ht="12.75">
      <c r="A23">
        <v>2</v>
      </c>
      <c r="B23">
        <f aca="true" t="shared" si="4" ref="B23:M23">COUNTIF(B$2:B$19,"=2")</f>
        <v>1</v>
      </c>
      <c r="C23">
        <f t="shared" si="4"/>
        <v>5</v>
      </c>
      <c r="D23">
        <f t="shared" si="4"/>
        <v>2</v>
      </c>
      <c r="E23">
        <f t="shared" si="4"/>
        <v>5</v>
      </c>
      <c r="F23">
        <f t="shared" si="4"/>
        <v>3</v>
      </c>
      <c r="G23">
        <f t="shared" si="4"/>
        <v>4</v>
      </c>
      <c r="H23">
        <f t="shared" si="4"/>
        <v>0</v>
      </c>
      <c r="I23">
        <f t="shared" si="4"/>
        <v>1</v>
      </c>
      <c r="J23">
        <f t="shared" si="4"/>
        <v>0</v>
      </c>
      <c r="K23">
        <f t="shared" si="4"/>
        <v>4</v>
      </c>
      <c r="L23">
        <f t="shared" si="4"/>
        <v>5</v>
      </c>
      <c r="M23">
        <f t="shared" si="4"/>
        <v>7</v>
      </c>
      <c r="O23">
        <f>COUNTIF(O$2:O$19,"=2")</f>
        <v>12</v>
      </c>
      <c r="P23">
        <f>COUNTIF(P$2:P$19,"=2")</f>
        <v>8</v>
      </c>
      <c r="Q23">
        <f>COUNTIF(Q$2:Q$19,"=2")</f>
        <v>11</v>
      </c>
      <c r="R23">
        <f>COUNTIF(R$2:R$19,"=2")</f>
        <v>2</v>
      </c>
      <c r="T23">
        <f>COUNTIF(T$2:T$19,"=2")</f>
        <v>0</v>
      </c>
      <c r="V23">
        <f>COUNTIF(V$2:V$19,"=2")</f>
        <v>2</v>
      </c>
      <c r="X23">
        <f>COUNTIF(X$2:X$19,"=2")</f>
        <v>0</v>
      </c>
      <c r="Z23">
        <f>COUNTIF(Z$2:Z$19,"=2")</f>
        <v>0</v>
      </c>
      <c r="AB23">
        <f>COUNTIF(AB$2:AB$19,"=2")</f>
        <v>3</v>
      </c>
      <c r="AD23">
        <f>COUNTIF(AD$2:AD$19,"=2")</f>
        <v>0</v>
      </c>
      <c r="AF23">
        <f>COUNTIF(AF$2:AF$19,"=2")</f>
        <v>0</v>
      </c>
      <c r="AH23">
        <f>COUNTIF(AH$2:AH$19,"=2")</f>
        <v>0</v>
      </c>
    </row>
    <row r="24" spans="1:34" ht="12.75">
      <c r="A24">
        <v>3</v>
      </c>
      <c r="B24">
        <f aca="true" t="shared" si="5" ref="B24:M24">COUNTIF(B$2:B$19,"=3")</f>
        <v>5</v>
      </c>
      <c r="C24">
        <f t="shared" si="5"/>
        <v>3</v>
      </c>
      <c r="D24">
        <f t="shared" si="5"/>
        <v>0</v>
      </c>
      <c r="E24">
        <f t="shared" si="5"/>
        <v>3</v>
      </c>
      <c r="F24">
        <f t="shared" si="5"/>
        <v>6</v>
      </c>
      <c r="G24">
        <f t="shared" si="5"/>
        <v>0</v>
      </c>
      <c r="H24">
        <f t="shared" si="5"/>
        <v>3</v>
      </c>
      <c r="I24">
        <f t="shared" si="5"/>
        <v>4</v>
      </c>
      <c r="J24">
        <f t="shared" si="5"/>
        <v>2</v>
      </c>
      <c r="K24">
        <f t="shared" si="5"/>
        <v>3</v>
      </c>
      <c r="L24">
        <f t="shared" si="5"/>
        <v>8</v>
      </c>
      <c r="M24">
        <f t="shared" si="5"/>
        <v>3</v>
      </c>
      <c r="O24">
        <f aca="true" t="shared" si="6" ref="O24:T24">COUNTIF(O$2:O$19,"=3")</f>
        <v>1</v>
      </c>
      <c r="P24">
        <f t="shared" si="6"/>
        <v>1</v>
      </c>
      <c r="Q24">
        <f t="shared" si="6"/>
        <v>1</v>
      </c>
      <c r="R24">
        <f t="shared" si="6"/>
        <v>0</v>
      </c>
      <c r="S24">
        <f t="shared" si="6"/>
        <v>0</v>
      </c>
      <c r="T24">
        <f t="shared" si="6"/>
        <v>1</v>
      </c>
      <c r="V24">
        <f>COUNTIF(V$2:V$19,"=3")</f>
        <v>2</v>
      </c>
      <c r="X24">
        <f>COUNTIF(X$2:X$19,"=3")</f>
        <v>0</v>
      </c>
      <c r="Z24">
        <f>COUNTIF(Z$2:Z$19,"=3")</f>
        <v>4</v>
      </c>
      <c r="AB24">
        <f>COUNTIF(AB$2:AB$19,"=3")</f>
        <v>0</v>
      </c>
      <c r="AD24">
        <f>COUNTIF(AD$2:AD$19,"=3")</f>
        <v>4</v>
      </c>
      <c r="AF24">
        <f>COUNTIF(AF$2:AF$19,"=3")</f>
        <v>4</v>
      </c>
      <c r="AH24">
        <f>COUNTIF(AH$2:AH$19,"=3")</f>
        <v>3</v>
      </c>
    </row>
    <row r="25" spans="1:34" ht="12.75">
      <c r="A25">
        <v>4</v>
      </c>
      <c r="B25">
        <f>COUNTIF(B$2:B$19,"=4")</f>
        <v>9</v>
      </c>
      <c r="C25">
        <f aca="true" t="shared" si="7" ref="C25:AH25">COUNTIF(C$2:C$19,"=4")</f>
        <v>5</v>
      </c>
      <c r="D25">
        <f t="shared" si="7"/>
        <v>0</v>
      </c>
      <c r="E25">
        <f t="shared" si="7"/>
        <v>2</v>
      </c>
      <c r="F25">
        <f t="shared" si="7"/>
        <v>2</v>
      </c>
      <c r="G25">
        <f t="shared" si="7"/>
        <v>0</v>
      </c>
      <c r="H25">
        <f t="shared" si="7"/>
        <v>12</v>
      </c>
      <c r="I25">
        <f t="shared" si="7"/>
        <v>10</v>
      </c>
      <c r="J25">
        <f t="shared" si="7"/>
        <v>9</v>
      </c>
      <c r="K25">
        <f t="shared" si="7"/>
        <v>7</v>
      </c>
      <c r="L25">
        <f t="shared" si="7"/>
        <v>2</v>
      </c>
      <c r="M25">
        <f t="shared" si="7"/>
        <v>0</v>
      </c>
      <c r="N25">
        <f t="shared" si="7"/>
        <v>0</v>
      </c>
      <c r="O25">
        <f t="shared" si="7"/>
        <v>0</v>
      </c>
      <c r="P25">
        <f t="shared" si="7"/>
        <v>0</v>
      </c>
      <c r="Q25">
        <f t="shared" si="7"/>
        <v>1</v>
      </c>
      <c r="R25">
        <f t="shared" si="7"/>
        <v>0</v>
      </c>
      <c r="S25">
        <f t="shared" si="7"/>
        <v>0</v>
      </c>
      <c r="T25">
        <f t="shared" si="7"/>
        <v>15</v>
      </c>
      <c r="V25">
        <f t="shared" si="7"/>
        <v>9</v>
      </c>
      <c r="X25">
        <f t="shared" si="7"/>
        <v>13</v>
      </c>
      <c r="Z25">
        <f t="shared" si="7"/>
        <v>7</v>
      </c>
      <c r="AB25">
        <f t="shared" si="7"/>
        <v>14</v>
      </c>
      <c r="AD25">
        <f t="shared" si="7"/>
        <v>9</v>
      </c>
      <c r="AF25">
        <f t="shared" si="7"/>
        <v>12</v>
      </c>
      <c r="AH25">
        <f t="shared" si="7"/>
        <v>13</v>
      </c>
    </row>
    <row r="26" spans="1:34" ht="12.75">
      <c r="A26">
        <v>5</v>
      </c>
      <c r="B26">
        <f>COUNTIF(B$2:B$19,"=5")</f>
        <v>0</v>
      </c>
      <c r="C26">
        <f aca="true" t="shared" si="8" ref="C26:AH26">COUNTIF(C$2:C$19,"=5")</f>
        <v>4</v>
      </c>
      <c r="D26">
        <f t="shared" si="8"/>
        <v>0</v>
      </c>
      <c r="E26">
        <f t="shared" si="8"/>
        <v>3</v>
      </c>
      <c r="F26">
        <f t="shared" si="8"/>
        <v>5</v>
      </c>
      <c r="G26">
        <f t="shared" si="8"/>
        <v>0</v>
      </c>
      <c r="H26">
        <f t="shared" si="8"/>
        <v>3</v>
      </c>
      <c r="I26">
        <f t="shared" si="8"/>
        <v>2</v>
      </c>
      <c r="J26">
        <f t="shared" si="8"/>
        <v>7</v>
      </c>
      <c r="K26">
        <f t="shared" si="8"/>
        <v>3</v>
      </c>
      <c r="L26">
        <f t="shared" si="8"/>
        <v>0</v>
      </c>
      <c r="M26">
        <f t="shared" si="8"/>
        <v>0</v>
      </c>
      <c r="N26">
        <f t="shared" si="8"/>
        <v>0</v>
      </c>
      <c r="O26">
        <f t="shared" si="8"/>
        <v>0</v>
      </c>
      <c r="P26">
        <f t="shared" si="8"/>
        <v>0</v>
      </c>
      <c r="Q26">
        <f t="shared" si="8"/>
        <v>0</v>
      </c>
      <c r="R26">
        <f t="shared" si="8"/>
        <v>1</v>
      </c>
      <c r="S26">
        <f t="shared" si="8"/>
        <v>0</v>
      </c>
      <c r="T26">
        <f t="shared" si="8"/>
        <v>2</v>
      </c>
      <c r="V26">
        <f t="shared" si="8"/>
        <v>3</v>
      </c>
      <c r="X26">
        <f t="shared" si="8"/>
        <v>3</v>
      </c>
      <c r="Z26">
        <f t="shared" si="8"/>
        <v>5</v>
      </c>
      <c r="AB26">
        <f t="shared" si="8"/>
        <v>0</v>
      </c>
      <c r="AD26">
        <f t="shared" si="8"/>
        <v>3</v>
      </c>
      <c r="AF26">
        <f t="shared" si="8"/>
        <v>2</v>
      </c>
      <c r="AH26">
        <f t="shared" si="8"/>
        <v>2</v>
      </c>
    </row>
    <row r="27" spans="1:34" ht="12.75">
      <c r="A27">
        <v>6</v>
      </c>
      <c r="B27">
        <f>COUNTIF(B$2:B$19,"=6")</f>
        <v>0</v>
      </c>
      <c r="C27">
        <f aca="true" t="shared" si="9" ref="C27:AH27">COUNTIF(C$2:C$19,"=6")</f>
        <v>0</v>
      </c>
      <c r="D27">
        <f t="shared" si="9"/>
        <v>0</v>
      </c>
      <c r="E27">
        <f t="shared" si="9"/>
        <v>0</v>
      </c>
      <c r="F27">
        <f t="shared" si="9"/>
        <v>0</v>
      </c>
      <c r="G27">
        <f t="shared" si="9"/>
        <v>0</v>
      </c>
      <c r="H27">
        <f t="shared" si="9"/>
        <v>0</v>
      </c>
      <c r="I27">
        <f t="shared" si="9"/>
        <v>0</v>
      </c>
      <c r="J27">
        <f t="shared" si="9"/>
        <v>0</v>
      </c>
      <c r="K27">
        <f t="shared" si="9"/>
        <v>1</v>
      </c>
      <c r="L27">
        <f t="shared" si="9"/>
        <v>0</v>
      </c>
      <c r="M27">
        <f t="shared" si="9"/>
        <v>0</v>
      </c>
      <c r="N27">
        <f t="shared" si="9"/>
        <v>0</v>
      </c>
      <c r="O27">
        <f t="shared" si="9"/>
        <v>0</v>
      </c>
      <c r="P27">
        <f t="shared" si="9"/>
        <v>0</v>
      </c>
      <c r="Q27">
        <f t="shared" si="9"/>
        <v>0</v>
      </c>
      <c r="R27">
        <f t="shared" si="9"/>
        <v>2</v>
      </c>
      <c r="S27">
        <f t="shared" si="9"/>
        <v>0</v>
      </c>
      <c r="T27">
        <f t="shared" si="9"/>
        <v>0</v>
      </c>
      <c r="V27">
        <f t="shared" si="9"/>
        <v>0</v>
      </c>
      <c r="X27">
        <f t="shared" si="9"/>
        <v>0</v>
      </c>
      <c r="Z27">
        <f t="shared" si="9"/>
        <v>0</v>
      </c>
      <c r="AB27">
        <f t="shared" si="9"/>
        <v>0</v>
      </c>
      <c r="AD27">
        <f t="shared" si="9"/>
        <v>0</v>
      </c>
      <c r="AF27">
        <f t="shared" si="9"/>
        <v>0</v>
      </c>
      <c r="AH27">
        <f t="shared" si="9"/>
        <v>0</v>
      </c>
    </row>
    <row r="29" spans="1:34" ht="12.75">
      <c r="A29" t="s">
        <v>120</v>
      </c>
      <c r="B29">
        <f aca="true" t="shared" si="10" ref="B29:M29">AVERAGE(B2:B19)</f>
        <v>3.111111111111111</v>
      </c>
      <c r="C29">
        <f t="shared" si="10"/>
        <v>3.3333333333333335</v>
      </c>
      <c r="D29">
        <f t="shared" si="10"/>
        <v>0.2222222222222222</v>
      </c>
      <c r="E29">
        <f t="shared" si="10"/>
        <v>2.611111111111111</v>
      </c>
      <c r="F29">
        <f t="shared" si="10"/>
        <v>3.2777777777777777</v>
      </c>
      <c r="G29">
        <f t="shared" si="10"/>
        <v>0.6666666666666666</v>
      </c>
      <c r="H29">
        <f t="shared" si="10"/>
        <v>4</v>
      </c>
      <c r="I29">
        <f t="shared" si="10"/>
        <v>3.611111111111111</v>
      </c>
      <c r="J29">
        <f t="shared" si="10"/>
        <v>4.277777777777778</v>
      </c>
      <c r="K29">
        <f t="shared" si="10"/>
        <v>3.6666666666666665</v>
      </c>
      <c r="L29">
        <f t="shared" si="10"/>
        <v>2.5</v>
      </c>
      <c r="M29">
        <f t="shared" si="10"/>
        <v>1.9411764705882353</v>
      </c>
      <c r="O29">
        <f>AVERAGE(O2:O19)</f>
        <v>1.8235294117647058</v>
      </c>
      <c r="P29">
        <f>AVERAGE(P2:P19)</f>
        <v>1.588235294117647</v>
      </c>
      <c r="Q29">
        <f>AVERAGE(Q2:Q19)</f>
        <v>1.8888888888888888</v>
      </c>
      <c r="R29">
        <f>AVERAGE(R2:R19)</f>
        <v>4.2</v>
      </c>
      <c r="T29">
        <f>AVERAGE(T2:T19)</f>
        <v>4.055555555555555</v>
      </c>
      <c r="V29">
        <f>AVERAGE(V2:V19)</f>
        <v>3.8529411764705883</v>
      </c>
      <c r="X29">
        <f>AVERAGE(X2:X19)</f>
        <v>4.205882352941177</v>
      </c>
      <c r="Z29">
        <f>AVERAGE(Z2:Z19)</f>
        <v>4.088235294117647</v>
      </c>
      <c r="AB29">
        <f>AVERAGE(AB2:AB19)</f>
        <v>3.6944444444444446</v>
      </c>
      <c r="AD29">
        <f>AVERAGE(AD2:AD19)</f>
        <v>3.611111111111111</v>
      </c>
      <c r="AF29">
        <f>AVERAGE(AF2:AF19)</f>
        <v>3.888888888888889</v>
      </c>
      <c r="AH29">
        <f>AVERAGE(AH2:AH19)</f>
        <v>3.9444444444444446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Evans</dc:creator>
  <cp:keywords/>
  <dc:description/>
  <cp:lastModifiedBy>evans</cp:lastModifiedBy>
  <dcterms:created xsi:type="dcterms:W3CDTF">2005-12-18T22:39:39Z</dcterms:created>
  <dcterms:modified xsi:type="dcterms:W3CDTF">2005-12-21T02:15:32Z</dcterms:modified>
  <cp:category/>
  <cp:version/>
  <cp:contentType/>
  <cp:contentStatus/>
</cp:coreProperties>
</file>