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0" windowWidth="26760" windowHeight="17280" activeTab="0"/>
  </bookViews>
  <sheets>
    <sheet name="master" sheetId="1" r:id="rId1"/>
    <sheet name="blankCopy" sheetId="2" r:id="rId2"/>
    <sheet name="Sheet2" sheetId="3" r:id="rId3"/>
    <sheet name="Sheet3" sheetId="4" r:id="rId4"/>
  </sheets>
  <definedNames>
    <definedName name="_xlnm.Print_Area" localSheetId="0">'master'!$A$1:$R$34</definedName>
  </definedNames>
  <calcPr fullCalcOnLoad="1"/>
</workbook>
</file>

<file path=xl/sharedStrings.xml><?xml version="1.0" encoding="utf-8"?>
<sst xmlns="http://schemas.openxmlformats.org/spreadsheetml/2006/main" count="158" uniqueCount="85">
  <si>
    <t xml:space="preserve">   The value you enter here will be copied for you to the table at the top for row k and column w.</t>
  </si>
  <si>
    <t>Fill in all values to right highlighted in green.</t>
  </si>
  <si>
    <t>v[i] + 
v[ k-1,w-w[k] ]</t>
  </si>
  <si>
    <t xml:space="preserve">   This value will be copied for you to the table at the top for row k and column w.</t>
  </si>
  <si>
    <t>V[k,w]</t>
  </si>
  <si>
    <t>V[k-1,w]</t>
  </si>
  <si>
    <t>V[k,w] in table</t>
  </si>
  <si>
    <t>val[k]</t>
  </si>
  <si>
    <t>wt[k]</t>
  </si>
  <si>
    <t>w-wt[k]</t>
  </si>
  <si>
    <t>V[ k-1,w-wt[k] ]</t>
  </si>
  <si>
    <t>val[i] + 
V[ k-1,w-wt[k] ]</t>
  </si>
  <si>
    <t>Values of V[k,w] are copied to table above!</t>
  </si>
  <si>
    <t xml:space="preserve">   If you said "N" in the previous column, then skip to Note E and fill in that column with this value.</t>
  </si>
  <si>
    <t xml:space="preserve">   Type in the value that's picked at this point. If you said "N" back for Note A, then this is V[k-1,w]</t>
  </si>
  <si>
    <t xml:space="preserve">   If you said "Y", then this will be the larger of the columns marked Note B and Note D.</t>
  </si>
  <si>
    <t>W = 4</t>
  </si>
  <si>
    <t>k</t>
  </si>
  <si>
    <t>w</t>
  </si>
  <si>
    <t>w-w[k]</t>
  </si>
  <si>
    <t>Room for Item k?</t>
  </si>
  <si>
    <t>v[k-1,w]</t>
  </si>
  <si>
    <t>v[ k-1,w-w[k] ]</t>
  </si>
  <si>
    <t>No room for Item k!</t>
  </si>
  <si>
    <t>Helps to add Item k</t>
  </si>
  <si>
    <t>Better not to add Item k</t>
  </si>
  <si>
    <t>(Note A)</t>
  </si>
  <si>
    <t>(Note B)</t>
  </si>
  <si>
    <t>v[k,w] in table</t>
  </si>
  <si>
    <t>(Note C)</t>
  </si>
  <si>
    <t>Computing 0/1 Knapsack with Dynamic Programming</t>
  </si>
  <si>
    <t>Instructions:</t>
  </si>
  <si>
    <t>Inputs are highlighted in yellow.</t>
  </si>
  <si>
    <t>Use table at right to do calculations.</t>
  </si>
  <si>
    <t>(Note D)</t>
  </si>
  <si>
    <t>k = 0</t>
  </si>
  <si>
    <t>k = 1</t>
  </si>
  <si>
    <t>k = 2</t>
  </si>
  <si>
    <t>k = 3</t>
  </si>
  <si>
    <t>v{k]</t>
  </si>
  <si>
    <t>w[k]</t>
  </si>
  <si>
    <t>Note A:</t>
  </si>
  <si>
    <t xml:space="preserve">  to the knapsack.</t>
  </si>
  <si>
    <t>Note B:</t>
  </si>
  <si>
    <t xml:space="preserve">   The cost of the best solution with the</t>
  </si>
  <si>
    <t xml:space="preserve">   It's the value in the cell above the current cell.</t>
  </si>
  <si>
    <t xml:space="preserve">   same weight but without item k.</t>
  </si>
  <si>
    <t>Note C:</t>
  </si>
  <si>
    <t>(Note E)</t>
  </si>
  <si>
    <t xml:space="preserve">   If you want to add Item K, you need the value of the best solution</t>
  </si>
  <si>
    <t xml:space="preserve">   for the previous items and weight equal to (w - weight of Item k)</t>
  </si>
  <si>
    <t>Note D:</t>
  </si>
  <si>
    <t xml:space="preserve">   We'll add here for you. This is the value if you can and do pick up Item k</t>
  </si>
  <si>
    <t>Note E:</t>
  </si>
  <si>
    <t xml:space="preserve">   Look at the REASON to see why this is the value that is being selected at this point.</t>
  </si>
  <si>
    <t xml:space="preserve">  Put a Y or y here if can add Item k</t>
  </si>
  <si>
    <t>1)</t>
  </si>
  <si>
    <t>2)</t>
  </si>
  <si>
    <t>3)</t>
  </si>
  <si>
    <t>Expl</t>
  </si>
  <si>
    <t>No room for Item 2 if w=1</t>
  </si>
  <si>
    <t>Add just Item 2 when w=2</t>
  </si>
  <si>
    <t>When w=3, room for Items 1 and 2</t>
  </si>
  <si>
    <t>4)</t>
  </si>
  <si>
    <t>5)</t>
  </si>
  <si>
    <t>6)</t>
  </si>
  <si>
    <t>No room for Item 3 if w=1</t>
  </si>
  <si>
    <t xml:space="preserve">No room for Item 3 if w=2, but what was </t>
  </si>
  <si>
    <t xml:space="preserve">  value for Items 1 and 2 with w=2?</t>
  </si>
  <si>
    <t>*** R E A S O N ******************</t>
  </si>
  <si>
    <t>Either have Item 3 (v=6) or both Items</t>
  </si>
  <si>
    <t xml:space="preserve">   1 and 2 (v=8)</t>
  </si>
  <si>
    <t>Explanations (Expl) help you see why</t>
  </si>
  <si>
    <t xml:space="preserve">  answers make sense a certain steps.</t>
  </si>
  <si>
    <t xml:space="preserve">   Type in the value that's picked at this point. This will be the larger of the columns marked Note B and Note D.</t>
  </si>
  <si>
    <t>Values of v[k,w] are copied to table above!</t>
  </si>
  <si>
    <t>See info distributed in class and comments below.</t>
  </si>
  <si>
    <t>Name(s):</t>
  </si>
  <si>
    <t>w = 0</t>
  </si>
  <si>
    <t>w=1</t>
  </si>
  <si>
    <t>w=2</t>
  </si>
  <si>
    <t>w=3</t>
  </si>
  <si>
    <t>w=4</t>
  </si>
  <si>
    <t>Note: only add values in cells high-lighted in green!</t>
  </si>
  <si>
    <t>Fill-in values to right highlighted in green.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</si>
</sst>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1" fillId="0" borderId="0" xfId="0" applyFont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1" fillId="4" borderId="0" xfId="0" applyFont="1" applyFill="1" applyAlignment="1">
      <alignment vertical="top"/>
    </xf>
    <xf numFmtId="0" fontId="4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quotePrefix="1">
      <alignment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0" borderId="1" xfId="0" applyFill="1" applyBorder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150" zoomScaleNormal="150" workbookViewId="0" topLeftCell="A1">
      <selection activeCell="A15" sqref="A15"/>
    </sheetView>
  </sheetViews>
  <sheetFormatPr defaultColWidth="8.8515625" defaultRowHeight="12.75"/>
  <cols>
    <col min="1" max="2" width="6.28125" style="0" customWidth="1"/>
    <col min="3" max="3" width="3.7109375" style="0" customWidth="1"/>
    <col min="4" max="9" width="6.28125" style="0" customWidth="1"/>
    <col min="10" max="10" width="8.7109375" style="0" customWidth="1"/>
    <col min="11" max="11" width="8.8515625" style="0" customWidth="1"/>
    <col min="12" max="13" width="13.421875" style="0" customWidth="1"/>
    <col min="14" max="14" width="5.421875" style="0" customWidth="1"/>
    <col min="15" max="15" width="7.7109375" style="0" customWidth="1"/>
    <col min="16" max="16" width="9.28125" style="0" customWidth="1"/>
    <col min="17" max="17" width="8.421875" style="0" customWidth="1"/>
    <col min="18" max="18" width="9.8515625" style="0" customWidth="1"/>
  </cols>
  <sheetData>
    <row r="1" spans="1:18" s="25" customFormat="1" ht="15">
      <c r="A1" s="25" t="s">
        <v>30</v>
      </c>
      <c r="L1" s="25" t="s">
        <v>77</v>
      </c>
      <c r="M1" s="48"/>
      <c r="N1" s="48"/>
      <c r="O1" s="48"/>
      <c r="P1" s="48"/>
      <c r="Q1" s="48"/>
      <c r="R1" s="48"/>
    </row>
    <row r="2" spans="1:18" s="25" customFormat="1" ht="15">
      <c r="A2" s="26" t="s">
        <v>76</v>
      </c>
      <c r="M2" s="48"/>
      <c r="N2" s="48"/>
      <c r="O2" s="48"/>
      <c r="P2" s="48"/>
      <c r="Q2" s="48"/>
      <c r="R2" s="48"/>
    </row>
    <row r="3" spans="1:18" ht="12">
      <c r="A3" s="1" t="s">
        <v>83</v>
      </c>
      <c r="M3" s="44"/>
      <c r="N3" s="44"/>
      <c r="O3" s="44"/>
      <c r="P3" s="44"/>
      <c r="Q3" s="44"/>
      <c r="R3" s="44"/>
    </row>
    <row r="4" ht="12">
      <c r="A4" s="1"/>
    </row>
    <row r="5" spans="1:9" ht="15">
      <c r="A5" s="27" t="s">
        <v>16</v>
      </c>
      <c r="D5" s="25" t="s">
        <v>4</v>
      </c>
      <c r="E5" s="49" t="s">
        <v>78</v>
      </c>
      <c r="F5" s="49" t="s">
        <v>79</v>
      </c>
      <c r="G5" s="49" t="s">
        <v>80</v>
      </c>
      <c r="H5" s="49" t="s">
        <v>81</v>
      </c>
      <c r="I5" s="49" t="s">
        <v>82</v>
      </c>
    </row>
    <row r="6" spans="1:9" ht="12">
      <c r="A6" s="28" t="s">
        <v>7</v>
      </c>
      <c r="B6" s="28" t="s">
        <v>8</v>
      </c>
      <c r="D6" s="1" t="s">
        <v>35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ht="12">
      <c r="A7" s="29">
        <v>3</v>
      </c>
      <c r="B7" s="29">
        <v>1</v>
      </c>
      <c r="D7" s="1" t="s">
        <v>36</v>
      </c>
      <c r="E7" s="2">
        <v>0</v>
      </c>
      <c r="F7" s="47">
        <f>IF($O12="","",$O12)</f>
      </c>
      <c r="G7" s="47">
        <f>IF($O13="","",$O13)</f>
      </c>
      <c r="H7" s="47">
        <f>IF($O14="","",$O14)</f>
      </c>
      <c r="I7" s="47">
        <f>IF($O15="","",$O15)</f>
      </c>
    </row>
    <row r="8" spans="1:9" ht="12">
      <c r="A8" s="29">
        <v>5</v>
      </c>
      <c r="B8" s="29">
        <v>2</v>
      </c>
      <c r="D8" s="1" t="s">
        <v>37</v>
      </c>
      <c r="E8" s="2">
        <v>0</v>
      </c>
      <c r="F8" s="47">
        <f>IF($O16="","",$O16)</f>
      </c>
      <c r="G8" s="47">
        <f>IF($O17="","",$O17)</f>
      </c>
      <c r="H8" s="47">
        <f>IF($O18="","",$O18)</f>
      </c>
      <c r="I8" s="47">
        <f>IF($O19="","",$O19)</f>
      </c>
    </row>
    <row r="9" spans="1:9" ht="12">
      <c r="A9" s="29">
        <v>6</v>
      </c>
      <c r="B9" s="29">
        <v>3</v>
      </c>
      <c r="D9" s="1" t="s">
        <v>38</v>
      </c>
      <c r="E9" s="2">
        <v>0</v>
      </c>
      <c r="F9" s="47">
        <f>IF($O20="","",$O20)</f>
      </c>
      <c r="G9" s="47">
        <f>IF($O21="","",$O21)</f>
      </c>
      <c r="H9" s="47">
        <f>IF($O22="","",$O22)</f>
      </c>
      <c r="I9" s="47">
        <f>IF($O23="","",$O23)</f>
      </c>
    </row>
    <row r="10" spans="10:18" ht="16.5" customHeight="1">
      <c r="J10" s="8" t="s">
        <v>26</v>
      </c>
      <c r="K10" s="8" t="s">
        <v>27</v>
      </c>
      <c r="L10" s="3" t="s">
        <v>29</v>
      </c>
      <c r="M10" s="8" t="s">
        <v>34</v>
      </c>
      <c r="N10" s="31" t="s">
        <v>59</v>
      </c>
      <c r="O10" s="8" t="s">
        <v>48</v>
      </c>
      <c r="P10" s="36" t="s">
        <v>69</v>
      </c>
      <c r="Q10" s="11"/>
      <c r="R10" s="37"/>
    </row>
    <row r="11" spans="1:18" s="1" customFormat="1" ht="41.25" customHeight="1">
      <c r="A11" s="46" t="s">
        <v>31</v>
      </c>
      <c r="B11" s="45"/>
      <c r="C11" s="45"/>
      <c r="D11"/>
      <c r="E11"/>
      <c r="F11"/>
      <c r="G11" s="3" t="s">
        <v>17</v>
      </c>
      <c r="H11" s="3" t="s">
        <v>18</v>
      </c>
      <c r="I11" s="1" t="s">
        <v>9</v>
      </c>
      <c r="J11" s="6" t="s">
        <v>20</v>
      </c>
      <c r="K11" s="1" t="s">
        <v>5</v>
      </c>
      <c r="L11" s="1" t="s">
        <v>10</v>
      </c>
      <c r="M11" s="5" t="s">
        <v>11</v>
      </c>
      <c r="O11" s="5" t="s">
        <v>6</v>
      </c>
      <c r="P11" s="38" t="s">
        <v>23</v>
      </c>
      <c r="Q11" s="39" t="s">
        <v>24</v>
      </c>
      <c r="R11" s="40" t="s">
        <v>25</v>
      </c>
    </row>
    <row r="12" spans="1:18" ht="12">
      <c r="A12" t="s">
        <v>32</v>
      </c>
      <c r="G12" s="9">
        <v>1</v>
      </c>
      <c r="H12" s="10">
        <v>1</v>
      </c>
      <c r="I12" s="10">
        <f>+H12-$B$7</f>
        <v>0</v>
      </c>
      <c r="J12" s="19"/>
      <c r="K12" s="20"/>
      <c r="L12" s="20"/>
      <c r="M12" s="12">
        <f>IF(L12="","",L12+$A$7)</f>
      </c>
      <c r="O12" s="44"/>
      <c r="P12" s="13">
        <f aca="true" t="shared" si="0" ref="P12:P23">IF(J12="","",IF(J12="y","",IF(J12="Y","","Y")))</f>
      </c>
      <c r="Q12" s="14">
        <f aca="true" t="shared" si="1" ref="Q12:Q23">IF(P12="Y","",IF(L12="","",IF(M12&gt;K12,"Y","")))</f>
      </c>
      <c r="R12" s="41">
        <f aca="true" t="shared" si="2" ref="R12:R23">IF(P12="Y","",IF(L12="","",IF(Q12="Y","","Y")))</f>
      </c>
    </row>
    <row r="13" spans="1:18" ht="12">
      <c r="A13" t="s">
        <v>33</v>
      </c>
      <c r="G13" s="13">
        <v>1</v>
      </c>
      <c r="H13" s="14">
        <v>2</v>
      </c>
      <c r="I13" s="14">
        <f>+H13-$B$7</f>
        <v>1</v>
      </c>
      <c r="J13" s="21"/>
      <c r="K13" s="22"/>
      <c r="L13" s="22"/>
      <c r="M13" s="15">
        <f>IF(L13="","",L13+$A$7)</f>
      </c>
      <c r="O13" s="44"/>
      <c r="P13" s="13">
        <f t="shared" si="0"/>
      </c>
      <c r="Q13" s="14">
        <f t="shared" si="1"/>
      </c>
      <c r="R13" s="41">
        <f t="shared" si="2"/>
      </c>
    </row>
    <row r="14" spans="1:18" ht="12">
      <c r="A14" t="s">
        <v>1</v>
      </c>
      <c r="D14" s="44"/>
      <c r="E14" s="44"/>
      <c r="F14" s="44"/>
      <c r="G14" s="13">
        <v>1</v>
      </c>
      <c r="H14" s="14">
        <v>3</v>
      </c>
      <c r="I14" s="14">
        <f>+H14-$B$7</f>
        <v>2</v>
      </c>
      <c r="J14" s="21"/>
      <c r="K14" s="22"/>
      <c r="L14" s="22"/>
      <c r="M14" s="15">
        <f>IF(L14="","",L14+$A$7)</f>
      </c>
      <c r="O14" s="44"/>
      <c r="P14" s="13">
        <f t="shared" si="0"/>
      </c>
      <c r="Q14" s="14">
        <f t="shared" si="1"/>
      </c>
      <c r="R14" s="41">
        <f t="shared" si="2"/>
      </c>
    </row>
    <row r="15" spans="1:18" ht="12">
      <c r="A15" t="s">
        <v>12</v>
      </c>
      <c r="G15" s="16">
        <v>1</v>
      </c>
      <c r="H15" s="17">
        <v>4</v>
      </c>
      <c r="I15" s="17">
        <f>+H15-$B$7</f>
        <v>3</v>
      </c>
      <c r="J15" s="23"/>
      <c r="K15" s="24"/>
      <c r="L15" s="24"/>
      <c r="M15" s="18">
        <f>IF(L15="","",L15+$A$7)</f>
      </c>
      <c r="O15" s="44"/>
      <c r="P15" s="13">
        <f t="shared" si="0"/>
      </c>
      <c r="Q15" s="14">
        <f t="shared" si="1"/>
      </c>
      <c r="R15" s="41">
        <f t="shared" si="2"/>
      </c>
    </row>
    <row r="16" spans="1:18" ht="12">
      <c r="A16" t="s">
        <v>72</v>
      </c>
      <c r="C16" s="34"/>
      <c r="G16" s="13">
        <v>2</v>
      </c>
      <c r="H16" s="14">
        <v>1</v>
      </c>
      <c r="I16" s="14">
        <f>+H16-$B$8</f>
        <v>-1</v>
      </c>
      <c r="J16" s="21"/>
      <c r="K16" s="22"/>
      <c r="L16" s="22"/>
      <c r="M16" s="15">
        <f>IF(L16="","",L16+$A$8)</f>
      </c>
      <c r="N16" s="32" t="s">
        <v>56</v>
      </c>
      <c r="O16" s="44"/>
      <c r="P16" s="13">
        <f t="shared" si="0"/>
      </c>
      <c r="Q16" s="14">
        <f t="shared" si="1"/>
      </c>
      <c r="R16" s="41">
        <f t="shared" si="2"/>
      </c>
    </row>
    <row r="17" spans="1:18" ht="12">
      <c r="A17" s="7" t="s">
        <v>73</v>
      </c>
      <c r="G17" s="13">
        <v>2</v>
      </c>
      <c r="H17" s="14">
        <v>2</v>
      </c>
      <c r="I17" s="14">
        <f>+H17-$B$8</f>
        <v>0</v>
      </c>
      <c r="J17" s="21"/>
      <c r="K17" s="22"/>
      <c r="L17" s="22"/>
      <c r="M17" s="15">
        <f>IF(L17="","",L17+$A$8)</f>
      </c>
      <c r="N17" s="32" t="s">
        <v>57</v>
      </c>
      <c r="O17" s="44"/>
      <c r="P17" s="13">
        <f t="shared" si="0"/>
      </c>
      <c r="Q17" s="14">
        <f t="shared" si="1"/>
      </c>
      <c r="R17" s="41">
        <f t="shared" si="2"/>
      </c>
    </row>
    <row r="18" spans="1:18" ht="12">
      <c r="A18" s="1" t="s">
        <v>41</v>
      </c>
      <c r="G18" s="13">
        <v>2</v>
      </c>
      <c r="H18" s="14">
        <v>3</v>
      </c>
      <c r="I18" s="14">
        <f>+H18-$B$8</f>
        <v>1</v>
      </c>
      <c r="J18" s="21"/>
      <c r="K18" s="22"/>
      <c r="L18" s="22"/>
      <c r="M18" s="15">
        <f>IF(L18="","",L18+$A$8)</f>
      </c>
      <c r="N18" s="32" t="s">
        <v>58</v>
      </c>
      <c r="O18" s="44"/>
      <c r="P18" s="13">
        <f t="shared" si="0"/>
      </c>
      <c r="Q18" s="14">
        <f t="shared" si="1"/>
      </c>
      <c r="R18" s="41">
        <f t="shared" si="2"/>
      </c>
    </row>
    <row r="19" spans="1:18" ht="12">
      <c r="A19" s="7" t="s">
        <v>55</v>
      </c>
      <c r="G19" s="16">
        <v>2</v>
      </c>
      <c r="H19" s="17">
        <v>4</v>
      </c>
      <c r="I19" s="17">
        <f>+H19-$B$8</f>
        <v>2</v>
      </c>
      <c r="J19" s="23"/>
      <c r="K19" s="24"/>
      <c r="L19" s="24"/>
      <c r="M19" s="18">
        <f>IF(L19="","",L19+$A$8)</f>
      </c>
      <c r="N19" s="4"/>
      <c r="O19" s="44"/>
      <c r="P19" s="13">
        <f t="shared" si="0"/>
      </c>
      <c r="Q19" s="14">
        <f t="shared" si="1"/>
      </c>
      <c r="R19" s="41">
        <f t="shared" si="2"/>
      </c>
    </row>
    <row r="20" spans="1:18" ht="12">
      <c r="A20" s="7" t="s">
        <v>42</v>
      </c>
      <c r="G20" s="9">
        <v>3</v>
      </c>
      <c r="H20" s="10">
        <v>1</v>
      </c>
      <c r="I20" s="10">
        <f>+H20-$B$9</f>
        <v>-2</v>
      </c>
      <c r="J20" s="19"/>
      <c r="K20" s="20"/>
      <c r="L20" s="20"/>
      <c r="M20" s="15">
        <f>IF(L20="","",L20+$A$9)</f>
      </c>
      <c r="N20" s="32" t="s">
        <v>63</v>
      </c>
      <c r="O20" s="44"/>
      <c r="P20" s="13">
        <f t="shared" si="0"/>
      </c>
      <c r="Q20" s="14">
        <f t="shared" si="1"/>
      </c>
      <c r="R20" s="41">
        <f t="shared" si="2"/>
      </c>
    </row>
    <row r="21" spans="1:18" ht="12">
      <c r="A21" s="1" t="s">
        <v>43</v>
      </c>
      <c r="G21" s="13">
        <v>3</v>
      </c>
      <c r="H21" s="14">
        <v>2</v>
      </c>
      <c r="I21" s="14">
        <f>+H21-$B$9</f>
        <v>-1</v>
      </c>
      <c r="J21" s="21"/>
      <c r="K21" s="22"/>
      <c r="L21" s="22"/>
      <c r="M21" s="15">
        <f>IF(L21="","",L21+$A$9)</f>
      </c>
      <c r="N21" s="32" t="s">
        <v>64</v>
      </c>
      <c r="O21" s="44"/>
      <c r="P21" s="13">
        <f t="shared" si="0"/>
      </c>
      <c r="Q21" s="14">
        <f t="shared" si="1"/>
      </c>
      <c r="R21" s="41">
        <f t="shared" si="2"/>
      </c>
    </row>
    <row r="22" spans="1:18" ht="12">
      <c r="A22" s="7" t="s">
        <v>44</v>
      </c>
      <c r="G22" s="13">
        <v>3</v>
      </c>
      <c r="H22" s="14">
        <v>3</v>
      </c>
      <c r="I22" s="14">
        <f>+H22-$B$9</f>
        <v>0</v>
      </c>
      <c r="J22" s="21"/>
      <c r="K22" s="22"/>
      <c r="L22" s="22"/>
      <c r="M22" s="15">
        <f>IF(L22="","",L22+$A$9)</f>
      </c>
      <c r="N22" s="32" t="s">
        <v>65</v>
      </c>
      <c r="O22" s="44"/>
      <c r="P22" s="13">
        <f t="shared" si="0"/>
      </c>
      <c r="Q22" s="14">
        <f t="shared" si="1"/>
      </c>
      <c r="R22" s="41">
        <f t="shared" si="2"/>
      </c>
    </row>
    <row r="23" spans="1:18" ht="12">
      <c r="A23" s="7" t="s">
        <v>46</v>
      </c>
      <c r="G23" s="16">
        <v>3</v>
      </c>
      <c r="H23" s="17">
        <v>4</v>
      </c>
      <c r="I23" s="17">
        <f>+H23-$B$9</f>
        <v>1</v>
      </c>
      <c r="J23" s="23"/>
      <c r="K23" s="24"/>
      <c r="L23" s="24"/>
      <c r="M23" s="18">
        <f>IF(L23="","",L23+$A$9)</f>
      </c>
      <c r="N23" s="30"/>
      <c r="O23" s="44"/>
      <c r="P23" s="16">
        <f t="shared" si="0"/>
      </c>
      <c r="Q23" s="17">
        <f t="shared" si="1"/>
      </c>
      <c r="R23" s="42">
        <f t="shared" si="2"/>
      </c>
    </row>
    <row r="24" spans="1:18" ht="12">
      <c r="A24" s="7" t="s">
        <v>45</v>
      </c>
      <c r="N24" s="33" t="s">
        <v>59</v>
      </c>
      <c r="O24" s="34"/>
      <c r="P24" s="34"/>
      <c r="Q24" s="34"/>
      <c r="R24" s="34"/>
    </row>
    <row r="25" spans="1:18" ht="12">
      <c r="A25" t="s">
        <v>13</v>
      </c>
      <c r="N25" s="32" t="s">
        <v>56</v>
      </c>
      <c r="O25" s="34" t="s">
        <v>60</v>
      </c>
      <c r="P25" s="34"/>
      <c r="Q25" s="34"/>
      <c r="R25" s="34"/>
    </row>
    <row r="26" spans="1:18" ht="12">
      <c r="A26" s="1" t="s">
        <v>47</v>
      </c>
      <c r="N26" s="32" t="s">
        <v>57</v>
      </c>
      <c r="O26" s="34" t="s">
        <v>61</v>
      </c>
      <c r="P26" s="34"/>
      <c r="Q26" s="34"/>
      <c r="R26" s="34"/>
    </row>
    <row r="27" spans="1:18" ht="12">
      <c r="A27" s="7" t="s">
        <v>49</v>
      </c>
      <c r="N27" s="32" t="s">
        <v>58</v>
      </c>
      <c r="O27" s="34" t="s">
        <v>62</v>
      </c>
      <c r="P27" s="34"/>
      <c r="Q27" s="34"/>
      <c r="R27" s="34"/>
    </row>
    <row r="28" spans="1:18" ht="12">
      <c r="A28" s="7" t="s">
        <v>50</v>
      </c>
      <c r="N28" s="32" t="s">
        <v>63</v>
      </c>
      <c r="O28" s="34" t="s">
        <v>66</v>
      </c>
      <c r="P28" s="34"/>
      <c r="Q28" s="34"/>
      <c r="R28" s="34"/>
    </row>
    <row r="29" spans="1:18" ht="12">
      <c r="A29" s="1" t="s">
        <v>51</v>
      </c>
      <c r="N29" s="32" t="s">
        <v>64</v>
      </c>
      <c r="O29" s="34" t="s">
        <v>67</v>
      </c>
      <c r="P29" s="34"/>
      <c r="Q29" s="34"/>
      <c r="R29" s="34"/>
    </row>
    <row r="30" spans="1:18" ht="12">
      <c r="A30" s="7" t="s">
        <v>52</v>
      </c>
      <c r="N30" s="34"/>
      <c r="O30" s="35" t="s">
        <v>68</v>
      </c>
      <c r="P30" s="34"/>
      <c r="Q30" s="34"/>
      <c r="R30" s="34"/>
    </row>
    <row r="31" spans="1:18" ht="12">
      <c r="A31" s="1" t="s">
        <v>53</v>
      </c>
      <c r="N31" s="32" t="s">
        <v>65</v>
      </c>
      <c r="O31" s="34" t="s">
        <v>70</v>
      </c>
      <c r="P31" s="34"/>
      <c r="Q31" s="34"/>
      <c r="R31" s="34"/>
    </row>
    <row r="32" spans="1:18" ht="12">
      <c r="A32" s="7" t="s">
        <v>14</v>
      </c>
      <c r="N32" s="43"/>
      <c r="O32" s="35" t="s">
        <v>71</v>
      </c>
      <c r="P32" s="34"/>
      <c r="Q32" s="34"/>
      <c r="R32" s="34"/>
    </row>
    <row r="33" spans="1:18" ht="12">
      <c r="A33" t="s">
        <v>15</v>
      </c>
      <c r="N33" s="43"/>
      <c r="O33" s="35"/>
      <c r="P33" s="34"/>
      <c r="Q33" s="34"/>
      <c r="R33" s="34"/>
    </row>
    <row r="34" ht="12">
      <c r="A34" s="7" t="s">
        <v>0</v>
      </c>
    </row>
    <row r="35" ht="12">
      <c r="A35" s="7" t="s">
        <v>54</v>
      </c>
    </row>
  </sheetData>
  <printOptions/>
  <pageMargins left="0.28" right="0.18" top="1" bottom="1" header="0.5" footer="0.5"/>
  <pageSetup fitToHeight="1" fitToWidth="1" horizontalDpi="600" verticalDpi="600" orientation="landscape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8.8515625" defaultRowHeight="12.75"/>
  <cols>
    <col min="1" max="2" width="6.28125" style="0" customWidth="1"/>
    <col min="3" max="3" width="3.7109375" style="0" customWidth="1"/>
    <col min="4" max="9" width="6.28125" style="0" customWidth="1"/>
    <col min="10" max="10" width="8.7109375" style="0" customWidth="1"/>
    <col min="11" max="11" width="8.8515625" style="0" customWidth="1"/>
    <col min="12" max="13" width="13.421875" style="0" customWidth="1"/>
    <col min="14" max="14" width="5.421875" style="0" customWidth="1"/>
    <col min="15" max="15" width="7.7109375" style="0" customWidth="1"/>
    <col min="16" max="16" width="9.28125" style="0" customWidth="1"/>
    <col min="17" max="17" width="8.421875" style="0" customWidth="1"/>
    <col min="18" max="18" width="9.8515625" style="0" customWidth="1"/>
  </cols>
  <sheetData>
    <row r="1" s="25" customFormat="1" ht="15">
      <c r="A1" s="25" t="s">
        <v>30</v>
      </c>
    </row>
    <row r="2" s="25" customFormat="1" ht="15">
      <c r="A2" s="26" t="s">
        <v>76</v>
      </c>
    </row>
    <row r="3" ht="12">
      <c r="A3" s="1" t="s">
        <v>83</v>
      </c>
    </row>
    <row r="4" ht="12">
      <c r="A4" s="1"/>
    </row>
    <row r="5" spans="1:9" ht="12">
      <c r="A5" s="27" t="s">
        <v>16</v>
      </c>
      <c r="E5" s="49" t="s">
        <v>78</v>
      </c>
      <c r="F5" s="49" t="s">
        <v>79</v>
      </c>
      <c r="G5" s="49" t="s">
        <v>80</v>
      </c>
      <c r="H5" s="49" t="s">
        <v>81</v>
      </c>
      <c r="I5" s="49" t="s">
        <v>82</v>
      </c>
    </row>
    <row r="6" spans="1:9" ht="12">
      <c r="A6" s="28" t="s">
        <v>39</v>
      </c>
      <c r="B6" s="28" t="s">
        <v>40</v>
      </c>
      <c r="D6" s="1" t="s">
        <v>35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ht="12">
      <c r="A7" s="29">
        <v>3</v>
      </c>
      <c r="B7" s="29">
        <v>1</v>
      </c>
      <c r="D7" s="1" t="s">
        <v>36</v>
      </c>
      <c r="E7" s="2">
        <v>0</v>
      </c>
      <c r="F7" s="47">
        <f>IF($O12="","",$O12)</f>
      </c>
      <c r="G7" s="47">
        <f>IF($O13="","",$O13)</f>
      </c>
      <c r="H7" s="47">
        <f>IF($O14="","",$O14)</f>
      </c>
      <c r="I7" s="47">
        <f>IF($O15="","",$O15)</f>
      </c>
    </row>
    <row r="8" spans="1:9" ht="12">
      <c r="A8" s="29">
        <v>5</v>
      </c>
      <c r="B8" s="29">
        <v>2</v>
      </c>
      <c r="D8" s="1" t="s">
        <v>37</v>
      </c>
      <c r="E8" s="2">
        <v>0</v>
      </c>
      <c r="F8" s="47">
        <f>IF($O16="","",$O16)</f>
      </c>
      <c r="G8" s="47">
        <f>IF($O17="","",$O17)</f>
      </c>
      <c r="H8" s="47">
        <f>IF($O18="","",$O18)</f>
      </c>
      <c r="I8" s="47">
        <f>IF($O19="","",$O19)</f>
      </c>
    </row>
    <row r="9" spans="1:9" ht="12">
      <c r="A9" s="29">
        <v>6</v>
      </c>
      <c r="B9" s="29">
        <v>3</v>
      </c>
      <c r="D9" s="1" t="s">
        <v>38</v>
      </c>
      <c r="E9" s="2">
        <v>0</v>
      </c>
      <c r="F9" s="47">
        <f>IF($O20="","",$O20)</f>
      </c>
      <c r="G9" s="47">
        <f>IF($O21="","",$O21)</f>
      </c>
      <c r="H9" s="47">
        <f>IF($O22="","",$O22)</f>
      </c>
      <c r="I9" s="47">
        <f>IF($O23="","",$O23)</f>
      </c>
    </row>
    <row r="10" spans="10:18" ht="16.5" customHeight="1">
      <c r="J10" s="8" t="s">
        <v>26</v>
      </c>
      <c r="K10" s="8" t="s">
        <v>27</v>
      </c>
      <c r="L10" s="3" t="s">
        <v>29</v>
      </c>
      <c r="M10" s="8" t="s">
        <v>34</v>
      </c>
      <c r="N10" s="31" t="s">
        <v>59</v>
      </c>
      <c r="O10" s="8" t="s">
        <v>48</v>
      </c>
      <c r="P10" s="36" t="s">
        <v>69</v>
      </c>
      <c r="Q10" s="11"/>
      <c r="R10" s="37"/>
    </row>
    <row r="11" spans="1:18" s="1" customFormat="1" ht="41.25" customHeight="1">
      <c r="A11" s="46" t="s">
        <v>31</v>
      </c>
      <c r="B11" s="45"/>
      <c r="C11" s="45"/>
      <c r="D11"/>
      <c r="E11"/>
      <c r="F11"/>
      <c r="G11" s="3" t="s">
        <v>17</v>
      </c>
      <c r="H11" s="3" t="s">
        <v>18</v>
      </c>
      <c r="I11" s="1" t="s">
        <v>19</v>
      </c>
      <c r="J11" s="6" t="s">
        <v>20</v>
      </c>
      <c r="K11" s="1" t="s">
        <v>21</v>
      </c>
      <c r="L11" s="1" t="s">
        <v>22</v>
      </c>
      <c r="M11" s="5" t="s">
        <v>2</v>
      </c>
      <c r="O11" s="5" t="s">
        <v>28</v>
      </c>
      <c r="P11" s="38" t="s">
        <v>23</v>
      </c>
      <c r="Q11" s="39" t="s">
        <v>24</v>
      </c>
      <c r="R11" s="40" t="s">
        <v>25</v>
      </c>
    </row>
    <row r="12" spans="1:18" ht="12">
      <c r="A12" t="s">
        <v>32</v>
      </c>
      <c r="G12" s="9">
        <v>1</v>
      </c>
      <c r="H12" s="10">
        <v>1</v>
      </c>
      <c r="I12" s="10">
        <f>+H12-$B$7</f>
        <v>0</v>
      </c>
      <c r="J12" s="19"/>
      <c r="K12" s="20"/>
      <c r="L12" s="20"/>
      <c r="M12" s="12">
        <f>IF(L12="","",L12+$A$7)</f>
      </c>
      <c r="O12" s="44"/>
      <c r="P12" s="13">
        <f aca="true" t="shared" si="0" ref="P12:P23">IF(J12="","",IF(J12="y","",IF(J12="Y","","Y")))</f>
      </c>
      <c r="Q12" s="14">
        <f aca="true" t="shared" si="1" ref="Q12:Q23">IF(P12="Y","",IF(L12="","",IF(M12&gt;K12,"Y","")))</f>
      </c>
      <c r="R12" s="41">
        <f aca="true" t="shared" si="2" ref="R12:R23">IF(P12="Y","",IF(L12="","",IF(Q12="Y","","Y")))</f>
      </c>
    </row>
    <row r="13" spans="1:18" ht="12">
      <c r="A13" t="s">
        <v>33</v>
      </c>
      <c r="G13" s="13">
        <v>1</v>
      </c>
      <c r="H13" s="14">
        <v>2</v>
      </c>
      <c r="I13" s="14">
        <f>+H13-$B$7</f>
        <v>1</v>
      </c>
      <c r="J13" s="21"/>
      <c r="K13" s="22"/>
      <c r="L13" s="22"/>
      <c r="M13" s="15">
        <f>IF(L13="","",L13+$A$7)</f>
      </c>
      <c r="O13" s="44"/>
      <c r="P13" s="13">
        <f t="shared" si="0"/>
      </c>
      <c r="Q13" s="14">
        <f t="shared" si="1"/>
      </c>
      <c r="R13" s="41">
        <f t="shared" si="2"/>
      </c>
    </row>
    <row r="14" spans="1:18" ht="12">
      <c r="A14" t="s">
        <v>84</v>
      </c>
      <c r="D14" s="44"/>
      <c r="E14" s="44"/>
      <c r="F14" s="44"/>
      <c r="G14" s="13">
        <v>1</v>
      </c>
      <c r="H14" s="14">
        <v>3</v>
      </c>
      <c r="I14" s="14">
        <f>+H14-$B$7</f>
        <v>2</v>
      </c>
      <c r="J14" s="21"/>
      <c r="K14" s="22"/>
      <c r="L14" s="22"/>
      <c r="M14" s="15">
        <f>IF(L14="","",L14+$A$7)</f>
      </c>
      <c r="O14" s="44"/>
      <c r="P14" s="13">
        <f t="shared" si="0"/>
      </c>
      <c r="Q14" s="14">
        <f t="shared" si="1"/>
      </c>
      <c r="R14" s="41">
        <f t="shared" si="2"/>
      </c>
    </row>
    <row r="15" spans="1:18" ht="12">
      <c r="A15" t="s">
        <v>75</v>
      </c>
      <c r="G15" s="16">
        <v>1</v>
      </c>
      <c r="H15" s="17">
        <v>4</v>
      </c>
      <c r="I15" s="17">
        <f>+H15-$B$7</f>
        <v>3</v>
      </c>
      <c r="J15" s="23"/>
      <c r="K15" s="24"/>
      <c r="L15" s="24"/>
      <c r="M15" s="18">
        <f>IF(L15="","",L15+$A$7)</f>
      </c>
      <c r="O15" s="44"/>
      <c r="P15" s="13">
        <f t="shared" si="0"/>
      </c>
      <c r="Q15" s="14">
        <f t="shared" si="1"/>
      </c>
      <c r="R15" s="41">
        <f t="shared" si="2"/>
      </c>
    </row>
    <row r="16" spans="1:18" ht="12">
      <c r="A16" t="s">
        <v>72</v>
      </c>
      <c r="C16" s="34"/>
      <c r="G16" s="13">
        <v>2</v>
      </c>
      <c r="H16" s="14">
        <v>1</v>
      </c>
      <c r="I16" s="14">
        <f>+H16-$B$8</f>
        <v>-1</v>
      </c>
      <c r="J16" s="21"/>
      <c r="K16" s="22"/>
      <c r="L16" s="22"/>
      <c r="M16" s="15">
        <f>IF(L16="","",L16+$A$8)</f>
      </c>
      <c r="N16" s="32" t="s">
        <v>56</v>
      </c>
      <c r="O16" s="44"/>
      <c r="P16" s="13">
        <f t="shared" si="0"/>
      </c>
      <c r="Q16" s="14">
        <f t="shared" si="1"/>
      </c>
      <c r="R16" s="41">
        <f t="shared" si="2"/>
      </c>
    </row>
    <row r="17" spans="1:18" ht="12">
      <c r="A17" s="7" t="s">
        <v>73</v>
      </c>
      <c r="G17" s="13">
        <v>2</v>
      </c>
      <c r="H17" s="14">
        <v>2</v>
      </c>
      <c r="I17" s="14">
        <f>+H17-$B$8</f>
        <v>0</v>
      </c>
      <c r="J17" s="21"/>
      <c r="K17" s="22"/>
      <c r="L17" s="22"/>
      <c r="M17" s="15">
        <f>IF(L17="","",L17+$A$8)</f>
      </c>
      <c r="N17" s="32" t="s">
        <v>57</v>
      </c>
      <c r="O17" s="44"/>
      <c r="P17" s="13">
        <f t="shared" si="0"/>
      </c>
      <c r="Q17" s="14">
        <f t="shared" si="1"/>
      </c>
      <c r="R17" s="41">
        <f t="shared" si="2"/>
      </c>
    </row>
    <row r="18" spans="1:18" ht="12">
      <c r="A18" s="1" t="s">
        <v>41</v>
      </c>
      <c r="G18" s="13">
        <v>2</v>
      </c>
      <c r="H18" s="14">
        <v>3</v>
      </c>
      <c r="I18" s="14">
        <f>+H18-$B$8</f>
        <v>1</v>
      </c>
      <c r="J18" s="21"/>
      <c r="K18" s="22"/>
      <c r="L18" s="22"/>
      <c r="M18" s="15">
        <f>IF(L18="","",L18+$A$8)</f>
      </c>
      <c r="N18" s="32" t="s">
        <v>58</v>
      </c>
      <c r="O18" s="44"/>
      <c r="P18" s="13">
        <f t="shared" si="0"/>
      </c>
      <c r="Q18" s="14">
        <f t="shared" si="1"/>
      </c>
      <c r="R18" s="41">
        <f t="shared" si="2"/>
      </c>
    </row>
    <row r="19" spans="1:18" ht="12">
      <c r="A19" s="7" t="s">
        <v>55</v>
      </c>
      <c r="G19" s="16">
        <v>2</v>
      </c>
      <c r="H19" s="17">
        <v>4</v>
      </c>
      <c r="I19" s="17">
        <f>+H19-$B$8</f>
        <v>2</v>
      </c>
      <c r="J19" s="23"/>
      <c r="K19" s="24"/>
      <c r="L19" s="24"/>
      <c r="M19" s="18">
        <f>IF(L19="","",L19+$A$8)</f>
      </c>
      <c r="N19" s="4"/>
      <c r="O19" s="44"/>
      <c r="P19" s="13">
        <f t="shared" si="0"/>
      </c>
      <c r="Q19" s="14">
        <f t="shared" si="1"/>
      </c>
      <c r="R19" s="41">
        <f t="shared" si="2"/>
      </c>
    </row>
    <row r="20" spans="1:18" ht="12">
      <c r="A20" s="7" t="s">
        <v>42</v>
      </c>
      <c r="G20" s="9">
        <v>3</v>
      </c>
      <c r="H20" s="10">
        <v>1</v>
      </c>
      <c r="I20" s="10">
        <f>+H20-$B$9</f>
        <v>-2</v>
      </c>
      <c r="J20" s="19"/>
      <c r="K20" s="20"/>
      <c r="L20" s="20"/>
      <c r="M20" s="15">
        <f>IF(L20="","",L20+$A$9)</f>
      </c>
      <c r="N20" s="32" t="s">
        <v>63</v>
      </c>
      <c r="O20" s="44"/>
      <c r="P20" s="13">
        <f t="shared" si="0"/>
      </c>
      <c r="Q20" s="14">
        <f t="shared" si="1"/>
      </c>
      <c r="R20" s="41">
        <f t="shared" si="2"/>
      </c>
    </row>
    <row r="21" spans="1:18" ht="12">
      <c r="A21" s="1" t="s">
        <v>43</v>
      </c>
      <c r="G21" s="13">
        <v>3</v>
      </c>
      <c r="H21" s="14">
        <v>2</v>
      </c>
      <c r="I21" s="14">
        <f>+H21-$B$9</f>
        <v>-1</v>
      </c>
      <c r="J21" s="21"/>
      <c r="K21" s="22"/>
      <c r="L21" s="22"/>
      <c r="M21" s="15">
        <f>IF(L21="","",L21+$A$9)</f>
      </c>
      <c r="N21" s="32" t="s">
        <v>64</v>
      </c>
      <c r="O21" s="44"/>
      <c r="P21" s="13">
        <f t="shared" si="0"/>
      </c>
      <c r="Q21" s="14">
        <f t="shared" si="1"/>
      </c>
      <c r="R21" s="41">
        <f t="shared" si="2"/>
      </c>
    </row>
    <row r="22" spans="1:18" ht="12">
      <c r="A22" s="7" t="s">
        <v>44</v>
      </c>
      <c r="G22" s="13">
        <v>3</v>
      </c>
      <c r="H22" s="14">
        <v>3</v>
      </c>
      <c r="I22" s="14">
        <f>+H22-$B$9</f>
        <v>0</v>
      </c>
      <c r="J22" s="21"/>
      <c r="K22" s="22"/>
      <c r="L22" s="22"/>
      <c r="M22" s="15">
        <f>IF(L22="","",L22+$A$9)</f>
      </c>
      <c r="N22" s="32" t="s">
        <v>65</v>
      </c>
      <c r="O22" s="44"/>
      <c r="P22" s="13">
        <f t="shared" si="0"/>
      </c>
      <c r="Q22" s="14">
        <f t="shared" si="1"/>
      </c>
      <c r="R22" s="41">
        <f t="shared" si="2"/>
      </c>
    </row>
    <row r="23" spans="1:18" ht="12">
      <c r="A23" s="7" t="s">
        <v>46</v>
      </c>
      <c r="G23" s="16">
        <v>3</v>
      </c>
      <c r="H23" s="17">
        <v>4</v>
      </c>
      <c r="I23" s="17">
        <f>+H23-$B$9</f>
        <v>1</v>
      </c>
      <c r="J23" s="23"/>
      <c r="K23" s="24"/>
      <c r="L23" s="24"/>
      <c r="M23" s="18">
        <f>IF(L23="","",L23+$A$9)</f>
      </c>
      <c r="N23" s="30"/>
      <c r="O23" s="44"/>
      <c r="P23" s="16">
        <f t="shared" si="0"/>
      </c>
      <c r="Q23" s="17">
        <f t="shared" si="1"/>
      </c>
      <c r="R23" s="42">
        <f t="shared" si="2"/>
      </c>
    </row>
    <row r="24" spans="1:18" ht="12">
      <c r="A24" s="7" t="s">
        <v>45</v>
      </c>
      <c r="N24" s="33" t="s">
        <v>59</v>
      </c>
      <c r="O24" s="34"/>
      <c r="P24" s="34"/>
      <c r="Q24" s="34"/>
      <c r="R24" s="34"/>
    </row>
    <row r="25" spans="1:18" ht="12">
      <c r="A25" s="1" t="s">
        <v>47</v>
      </c>
      <c r="N25" s="32" t="s">
        <v>56</v>
      </c>
      <c r="O25" s="34" t="s">
        <v>60</v>
      </c>
      <c r="P25" s="34"/>
      <c r="Q25" s="34"/>
      <c r="R25" s="34"/>
    </row>
    <row r="26" spans="1:18" ht="12">
      <c r="A26" s="7" t="s">
        <v>49</v>
      </c>
      <c r="N26" s="32" t="s">
        <v>57</v>
      </c>
      <c r="O26" s="34" t="s">
        <v>61</v>
      </c>
      <c r="P26" s="34"/>
      <c r="Q26" s="34"/>
      <c r="R26" s="34"/>
    </row>
    <row r="27" spans="1:18" ht="12">
      <c r="A27" s="7" t="s">
        <v>50</v>
      </c>
      <c r="N27" s="32" t="s">
        <v>58</v>
      </c>
      <c r="O27" s="34" t="s">
        <v>62</v>
      </c>
      <c r="P27" s="34"/>
      <c r="Q27" s="34"/>
      <c r="R27" s="34"/>
    </row>
    <row r="28" spans="1:18" ht="12">
      <c r="A28" s="1" t="s">
        <v>51</v>
      </c>
      <c r="N28" s="32" t="s">
        <v>63</v>
      </c>
      <c r="O28" s="34" t="s">
        <v>66</v>
      </c>
      <c r="P28" s="34"/>
      <c r="Q28" s="34"/>
      <c r="R28" s="34"/>
    </row>
    <row r="29" spans="1:18" ht="12">
      <c r="A29" s="7" t="s">
        <v>52</v>
      </c>
      <c r="N29" s="32" t="s">
        <v>64</v>
      </c>
      <c r="O29" s="34" t="s">
        <v>67</v>
      </c>
      <c r="P29" s="34"/>
      <c r="Q29" s="34"/>
      <c r="R29" s="34"/>
    </row>
    <row r="30" spans="1:18" ht="12">
      <c r="A30" s="1" t="s">
        <v>53</v>
      </c>
      <c r="N30" s="34"/>
      <c r="O30" s="35" t="s">
        <v>68</v>
      </c>
      <c r="P30" s="34"/>
      <c r="Q30" s="34"/>
      <c r="R30" s="34"/>
    </row>
    <row r="31" spans="1:18" ht="12">
      <c r="A31" s="7" t="s">
        <v>74</v>
      </c>
      <c r="N31" s="32" t="s">
        <v>65</v>
      </c>
      <c r="O31" s="34" t="s">
        <v>70</v>
      </c>
      <c r="P31" s="34"/>
      <c r="Q31" s="34"/>
      <c r="R31" s="34"/>
    </row>
    <row r="32" spans="1:18" ht="12">
      <c r="A32" s="7" t="s">
        <v>3</v>
      </c>
      <c r="N32" s="43"/>
      <c r="O32" s="35" t="s">
        <v>71</v>
      </c>
      <c r="P32" s="34"/>
      <c r="Q32" s="34"/>
      <c r="R32" s="34"/>
    </row>
    <row r="33" ht="12">
      <c r="A33" s="7" t="s">
        <v>54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Horton</dc:creator>
  <cp:keywords/>
  <dc:description/>
  <cp:lastModifiedBy>Tom Horton</cp:lastModifiedBy>
  <cp:lastPrinted>2004-11-22T20:17:47Z</cp:lastPrinted>
  <dcterms:created xsi:type="dcterms:W3CDTF">2004-11-21T18:38:53Z</dcterms:created>
  <dcterms:modified xsi:type="dcterms:W3CDTF">2010-05-03T21:15:55Z</dcterms:modified>
  <cp:category/>
  <cp:version/>
  <cp:contentType/>
  <cp:contentStatus/>
</cp:coreProperties>
</file>